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15F530DA-DF64-4BEC-A1C9-D9FE95AA0AE3}" xr6:coauthVersionLast="47" xr6:coauthVersionMax="47" xr10:uidLastSave="{00000000-0000-0000-0000-000000000000}"/>
  <workbookProtection workbookAlgorithmName="SHA-512" workbookHashValue="m9LURksARGRG9asEAcQk1JBm6bcZG8LWvwK5Ago7ssPT5PEPdQswUsCCkQwL0kSOzb7fBvGnFHhfOkjQZGZpVg==" workbookSaltValue="UrRrOb11mFHcQ4HCVartdA==" workbookSpinCount="100000" lockStructure="1"/>
  <bookViews>
    <workbookView xWindow="3120" yWindow="720" windowWidth="21435" windowHeight="15480" xr2:uid="{00000000-000D-0000-FFFF-FFFF00000000}"/>
  </bookViews>
  <sheets>
    <sheet name="入力シート" sheetId="7" r:id="rId1"/>
    <sheet name="settings" sheetId="8" state="hidden" r:id="rId2"/>
  </sheets>
  <definedNames>
    <definedName name="_xlnm.Print_Titles" localSheetId="0">入力シート!$1:$1</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5" i="7" l="1"/>
  <c r="A314" i="7"/>
  <c r="A284" i="7"/>
  <c r="A283" i="7"/>
  <c r="A282" i="7"/>
  <c r="A281" i="7"/>
  <c r="A280" i="7"/>
  <c r="A279" i="7"/>
  <c r="A278" i="7"/>
  <c r="A277" i="7"/>
  <c r="A276" i="7"/>
  <c r="A275" i="7"/>
  <c r="A274" i="7"/>
  <c r="A273" i="7"/>
  <c r="A218" i="7"/>
  <c r="A210" i="7"/>
  <c r="A208" i="7"/>
  <c r="A207" i="7"/>
  <c r="A206" i="7"/>
  <c r="A195" i="7"/>
  <c r="A193" i="7"/>
  <c r="A189"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82" i="7"/>
  <c r="J184" i="7" l="1"/>
  <c r="J178" i="7"/>
  <c r="E231" i="7" l="1"/>
  <c r="J188" i="7" l="1"/>
  <c r="J186" i="7"/>
  <c r="U230" i="7" l="1"/>
  <c r="S230" i="7"/>
  <c r="Q230" i="7"/>
  <c r="O230" i="7"/>
  <c r="I230" i="7"/>
  <c r="I209" i="7" l="1"/>
  <c r="I203" i="7"/>
  <c r="Q272" i="7" l="1"/>
  <c r="D114" i="7"/>
  <c r="D116" i="7" s="1"/>
  <c r="D118" i="7" s="1"/>
  <c r="D120" i="7" s="1"/>
  <c r="D122" i="7" s="1"/>
  <c r="D124" i="7" s="1"/>
  <c r="D126" i="7" s="1"/>
  <c r="A2" i="8" l="1"/>
  <c r="A1" i="8"/>
</calcChain>
</file>

<file path=xl/sharedStrings.xml><?xml version="1.0" encoding="utf-8"?>
<sst xmlns="http://schemas.openxmlformats.org/spreadsheetml/2006/main" count="272" uniqueCount="208">
  <si>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</si>
  <si>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</si>
  <si>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コンサル</t>
  </si>
  <si>
    <t>登録を受けている事業</t>
    <rPh sb="0" eb="2">
      <t>トウロク</t>
    </rPh>
    <rPh sb="3" eb="4">
      <t>ウ</t>
    </rPh>
    <rPh sb="8" eb="10">
      <t>ジギョウ</t>
    </rPh>
    <phoneticPr fontId="5"/>
  </si>
  <si>
    <t>登録事業名</t>
    <phoneticPr fontId="5"/>
  </si>
  <si>
    <t>リストから選択してください。</t>
    <phoneticPr fontId="5"/>
  </si>
  <si>
    <t>E.経営情報</t>
    <rPh sb="2" eb="4">
      <t>ケイエイ</t>
    </rPh>
    <rPh sb="4" eb="6">
      <t>ジョウホウ</t>
    </rPh>
    <phoneticPr fontId="5"/>
  </si>
  <si>
    <t>年</t>
    <rPh sb="0" eb="1">
      <t>ネン</t>
    </rPh>
    <phoneticPr fontId="5"/>
  </si>
  <si>
    <t>登録の有無</t>
    <rPh sb="0" eb="2">
      <t>トウロク</t>
    </rPh>
    <rPh sb="3" eb="5">
      <t>ウム</t>
    </rPh>
    <phoneticPr fontId="5"/>
  </si>
  <si>
    <t>登録がある場合、登録の有無欄にリストから「○」を選択してください。</t>
    <rPh sb="0" eb="2">
      <t>トウロク</t>
    </rPh>
    <rPh sb="5" eb="7">
      <t>バアイ</t>
    </rPh>
    <rPh sb="8" eb="10">
      <t>トウロク</t>
    </rPh>
    <rPh sb="11" eb="14">
      <t>ウムラン</t>
    </rPh>
    <rPh sb="24" eb="26">
      <t>センタク</t>
    </rPh>
    <phoneticPr fontId="5"/>
  </si>
  <si>
    <t>郵便番号</t>
    <rPh sb="0" eb="4">
      <t>ユウビンバンゴウ</t>
    </rPh>
    <phoneticPr fontId="6"/>
  </si>
  <si>
    <t>住所</t>
    <rPh sb="0" eb="2">
      <t>ジュウショ</t>
    </rPh>
    <phoneticPr fontId="6"/>
  </si>
  <si>
    <t>都道府県から入力してください。</t>
    <phoneticPr fontId="5"/>
  </si>
  <si>
    <t>例)カブシキガイシャスズキグミ  正式名称を全角カタカナで入力してください。</t>
    <phoneticPr fontId="5"/>
  </si>
  <si>
    <t>商号又は名称</t>
    <rPh sb="0" eb="2">
      <t>ショウゴウ</t>
    </rPh>
    <rPh sb="2" eb="3">
      <t>マタ</t>
    </rPh>
    <rPh sb="4" eb="6">
      <t>メイショウ</t>
    </rPh>
    <phoneticPr fontId="6"/>
  </si>
  <si>
    <t>例)株式会社鈴木組  正式名称で入力してください。</t>
    <phoneticPr fontId="5"/>
  </si>
  <si>
    <t>代表者役職</t>
    <rPh sb="0" eb="3">
      <t>ダイヒョウシャ</t>
    </rPh>
    <rPh sb="3" eb="5">
      <t>ヤクショク</t>
    </rPh>
    <phoneticPr fontId="6"/>
  </si>
  <si>
    <t xml:space="preserve"> </t>
    <phoneticPr fontId="5"/>
  </si>
  <si>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</si>
  <si>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</si>
  <si>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</si>
  <si>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</si>
  <si>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</si>
  <si>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</si>
  <si>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</si>
  <si>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</si>
  <si>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</si>
  <si>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</si>
  <si>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</si>
  <si>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</si>
  <si>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</si>
  <si>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</si>
  <si>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</si>
  <si>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</si>
  <si>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</si>
  <si>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</si>
  <si>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</si>
  <si>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</si>
  <si>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</si>
  <si>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</si>
  <si>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</si>
  <si>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</si>
  <si>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</si>
  <si>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</si>
  <si>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</si>
  <si>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</si>
  <si>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</si>
  <si>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</si>
  <si>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</si>
  <si>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</si>
  <si>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</si>
  <si>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</si>
  <si>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千円</t>
    <rPh sb="0" eb="2">
      <t>センエン</t>
    </rPh>
    <phoneticPr fontId="5"/>
  </si>
  <si>
    <t>登記、または住民票上の所在地と「(2)住所」が一致しているかどうかを、リストから選択してください。</t>
  </si>
  <si>
    <t>例)00000000　8桁の数字を入力してください。</t>
    <rPh sb="12" eb="13">
      <t>ケタ</t>
    </rPh>
    <rPh sb="14" eb="16">
      <t>スウジ</t>
    </rPh>
    <rPh sb="17" eb="19">
      <t>ニュウリョク</t>
    </rPh>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</si>
  <si>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</si>
  <si>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千円未満は切り捨てて入力してください。</t>
    <rPh sb="0" eb="2">
      <t>センエン</t>
    </rPh>
    <rPh sb="10" eb="12">
      <t>ニュウリョク</t>
    </rPh>
    <phoneticPr fontId="5"/>
  </si>
  <si>
    <t>建設ｺﾝｻﾙﾀﾝﾄ</t>
    <phoneticPr fontId="5"/>
  </si>
  <si>
    <t>測量業者</t>
    <phoneticPr fontId="5"/>
  </si>
  <si>
    <t>建築士事務所</t>
    <phoneticPr fontId="5"/>
  </si>
  <si>
    <t>地質調査業者</t>
    <phoneticPr fontId="5"/>
  </si>
  <si>
    <t>補償ｺﾝｻﾙﾀﾝﾄ</t>
    <phoneticPr fontId="5"/>
  </si>
  <si>
    <t>不動産鑑定業者</t>
    <phoneticPr fontId="5"/>
  </si>
  <si>
    <t>土地家屋調査士</t>
    <phoneticPr fontId="5"/>
  </si>
  <si>
    <t>計量証明事業者</t>
    <phoneticPr fontId="5"/>
  </si>
  <si>
    <t>司法書士</t>
    <phoneticPr fontId="5"/>
  </si>
  <si>
    <t>ISO</t>
    <phoneticPr fontId="6"/>
  </si>
  <si>
    <t>取得の有無欄はリストから選択してください。</t>
    <rPh sb="5" eb="6">
      <t>ラン</t>
    </rPh>
    <phoneticPr fontId="5"/>
  </si>
  <si>
    <t>規格</t>
    <phoneticPr fontId="5"/>
  </si>
  <si>
    <t>取得の有無</t>
    <rPh sb="0" eb="2">
      <t>シュトク</t>
    </rPh>
    <rPh sb="3" eb="5">
      <t>ウム</t>
    </rPh>
    <phoneticPr fontId="6"/>
  </si>
  <si>
    <t>払込資本金（合計）</t>
    <rPh sb="0" eb="1">
      <t>ハラ</t>
    </rPh>
    <rPh sb="1" eb="2">
      <t>コ</t>
    </rPh>
    <rPh sb="2" eb="5">
      <t>シホンキン</t>
    </rPh>
    <rPh sb="6" eb="8">
      <t>ゴウケイ</t>
    </rPh>
    <phoneticPr fontId="5"/>
  </si>
  <si>
    <t>自己資本額（合計）</t>
    <rPh sb="0" eb="2">
      <t>ジコ</t>
    </rPh>
    <rPh sb="2" eb="4">
      <t>シホン</t>
    </rPh>
    <rPh sb="4" eb="5">
      <t>ガク</t>
    </rPh>
    <rPh sb="6" eb="8">
      <t>ゴウケイ</t>
    </rPh>
    <phoneticPr fontId="5"/>
  </si>
  <si>
    <t>ISO9000</t>
    <phoneticPr fontId="5"/>
  </si>
  <si>
    <t>ISO14000</t>
    <phoneticPr fontId="5"/>
  </si>
  <si>
    <t>登録番号
例)00-00000</t>
    <rPh sb="5" eb="6">
      <t>レイ</t>
    </rPh>
    <phoneticPr fontId="5"/>
  </si>
  <si>
    <t>設立年月日</t>
    <rPh sb="0" eb="2">
      <t>セツリツ</t>
    </rPh>
    <rPh sb="2" eb="5">
      <t>ネンガッピ</t>
    </rPh>
    <phoneticPr fontId="6"/>
  </si>
  <si>
    <t>みなし大企業</t>
    <rPh sb="3" eb="6">
      <t>ダイキギョウ</t>
    </rPh>
    <phoneticPr fontId="6"/>
  </si>
  <si>
    <t>自己資本額</t>
    <rPh sb="0" eb="2">
      <t>ジコ</t>
    </rPh>
    <rPh sb="2" eb="4">
      <t>シホン</t>
    </rPh>
    <rPh sb="4" eb="5">
      <t>ガク</t>
    </rPh>
    <phoneticPr fontId="5"/>
  </si>
  <si>
    <t>区分</t>
    <rPh sb="0" eb="2">
      <t>クブン</t>
    </rPh>
    <phoneticPr fontId="5"/>
  </si>
  <si>
    <t>直前決算時（千円）</t>
    <rPh sb="0" eb="2">
      <t>チョクゼン</t>
    </rPh>
    <rPh sb="2" eb="4">
      <t>ケッサン</t>
    </rPh>
    <rPh sb="4" eb="5">
      <t>ジ</t>
    </rPh>
    <rPh sb="6" eb="8">
      <t>センエン</t>
    </rPh>
    <phoneticPr fontId="6"/>
  </si>
  <si>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</si>
  <si>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</si>
  <si>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</si>
  <si>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</si>
  <si>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r>
      <t>から</t>
    </r>
    <r>
      <rPr>
        <sz val="11"/>
        <color rgb="FFFF0000"/>
        <rFont val="ＭＳ ゴシック"/>
        <family val="3"/>
        <charset val="128"/>
      </rPr>
      <t>*1</t>
    </r>
    <phoneticPr fontId="5"/>
  </si>
  <si>
    <r>
      <t>まで</t>
    </r>
    <r>
      <rPr>
        <sz val="11"/>
        <color rgb="FFFF0000"/>
        <rFont val="ＭＳ ゴシック"/>
        <family val="3"/>
        <charset val="128"/>
      </rPr>
      <t>*1</t>
    </r>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</si>
  <si>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</si>
  <si>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</si>
  <si>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</si>
  <si>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</si>
  <si>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</si>
  <si>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F.測量等実績高</t>
    <rPh sb="2" eb="4">
      <t>ソクリョウ</t>
    </rPh>
    <rPh sb="4" eb="5">
      <t>トウ</t>
    </rPh>
    <rPh sb="5" eb="7">
      <t>ジッセキ</t>
    </rPh>
    <rPh sb="7" eb="8">
      <t>ダカ</t>
    </rPh>
    <phoneticPr fontId="5"/>
  </si>
  <si>
    <t>業種区分</t>
    <phoneticPr fontId="5"/>
  </si>
  <si>
    <t>測量</t>
    <phoneticPr fontId="5"/>
  </si>
  <si>
    <t>その他</t>
    <phoneticPr fontId="5"/>
  </si>
  <si>
    <t>合計</t>
    <rPh sb="0" eb="2">
      <t>ゴウケイ</t>
    </rPh>
    <phoneticPr fontId="5"/>
  </si>
  <si>
    <t>地質調査</t>
  </si>
  <si>
    <t>G.有資格者数</t>
    <rPh sb="2" eb="6">
      <t>ユウシカクシャ</t>
    </rPh>
    <rPh sb="6" eb="7">
      <t>スウ</t>
    </rPh>
    <phoneticPr fontId="5"/>
  </si>
  <si>
    <t>免許等の名称</t>
    <rPh sb="0" eb="3">
      <t>メンキョトウ</t>
    </rPh>
    <rPh sb="4" eb="6">
      <t>メイショウ</t>
    </rPh>
    <phoneticPr fontId="5"/>
  </si>
  <si>
    <t>人数</t>
    <rPh sb="0" eb="2">
      <t>ニンズウ</t>
    </rPh>
    <phoneticPr fontId="6"/>
  </si>
  <si>
    <t>構造設計一級建築士</t>
  </si>
  <si>
    <t>設備設計一級建築士</t>
  </si>
  <si>
    <t>一級建築士</t>
  </si>
  <si>
    <t>二級建築士</t>
  </si>
  <si>
    <t>一級土木施工管理技士</t>
  </si>
  <si>
    <t>二級土木施工管理技士</t>
  </si>
  <si>
    <t>測量士</t>
  </si>
  <si>
    <t>測量士補</t>
  </si>
  <si>
    <t>環境計量士</t>
  </si>
  <si>
    <t>不動産鑑定士</t>
  </si>
  <si>
    <t>不動産鑑定士補</t>
  </si>
  <si>
    <t>技術士</t>
    <phoneticPr fontId="5"/>
  </si>
  <si>
    <t>建設部門</t>
  </si>
  <si>
    <t>農業部門</t>
  </si>
  <si>
    <t>森林部門</t>
  </si>
  <si>
    <t>上下水道部門</t>
  </si>
  <si>
    <t>建築設備士</t>
    <phoneticPr fontId="5"/>
  </si>
  <si>
    <t>総合技術監理部門（地質を除く対象科目）</t>
    <phoneticPr fontId="5"/>
  </si>
  <si>
    <t>建築積算士（建築積算資格者）</t>
    <phoneticPr fontId="5"/>
  </si>
  <si>
    <t>衛生工学部門</t>
    <phoneticPr fontId="5"/>
  </si>
  <si>
    <t>電気電子部門</t>
    <phoneticPr fontId="5"/>
  </si>
  <si>
    <t>機械部門</t>
    <phoneticPr fontId="5"/>
  </si>
  <si>
    <t>情報工学部門</t>
    <phoneticPr fontId="5"/>
  </si>
  <si>
    <t>総合技術監理部門（地質調査）</t>
    <phoneticPr fontId="5"/>
  </si>
  <si>
    <t>第一種電気主任技術者</t>
    <phoneticPr fontId="5"/>
  </si>
  <si>
    <t>伝送交換主任技術者</t>
    <phoneticPr fontId="5"/>
  </si>
  <si>
    <t>線路主任技術者</t>
    <phoneticPr fontId="5"/>
  </si>
  <si>
    <t>APECエンジニア</t>
    <phoneticPr fontId="5"/>
  </si>
  <si>
    <t>ＲＣＣＭ</t>
    <phoneticPr fontId="5"/>
  </si>
  <si>
    <t>地質調査技士</t>
    <phoneticPr fontId="5"/>
  </si>
  <si>
    <t>補償業務管理士</t>
    <phoneticPr fontId="5"/>
  </si>
  <si>
    <t>公共用地経験者</t>
    <phoneticPr fontId="5"/>
  </si>
  <si>
    <t>土地家屋調査士</t>
    <phoneticPr fontId="5"/>
  </si>
  <si>
    <t>司法書士</t>
    <phoneticPr fontId="5"/>
  </si>
  <si>
    <t>H.業種情報</t>
    <phoneticPr fontId="5"/>
  </si>
  <si>
    <t>建設コンサルタント及び補償コンサルタント登録業者の登録部門</t>
    <rPh sb="0" eb="2">
      <t>ケンセツ</t>
    </rPh>
    <rPh sb="9" eb="10">
      <t>オヨ</t>
    </rPh>
    <rPh sb="11" eb="13">
      <t>ホショウ</t>
    </rPh>
    <rPh sb="20" eb="22">
      <t>トウロク</t>
    </rPh>
    <rPh sb="22" eb="24">
      <t>ギョウシャ</t>
    </rPh>
    <rPh sb="25" eb="27">
      <t>トウロク</t>
    </rPh>
    <rPh sb="27" eb="29">
      <t>ブモン</t>
    </rPh>
    <phoneticPr fontId="5"/>
  </si>
  <si>
    <t>登録部門</t>
    <rPh sb="0" eb="2">
      <t>トウロク</t>
    </rPh>
    <rPh sb="2" eb="4">
      <t>ブモン</t>
    </rPh>
    <phoneticPr fontId="5"/>
  </si>
  <si>
    <t>建設コンサルタント業務</t>
    <phoneticPr fontId="5"/>
  </si>
  <si>
    <t>補償コンサルタント業務</t>
  </si>
  <si>
    <t>土地調査</t>
  </si>
  <si>
    <t>港湾及び空港</t>
  </si>
  <si>
    <t>土地評価</t>
  </si>
  <si>
    <t>電力土木</t>
  </si>
  <si>
    <t>物件</t>
  </si>
  <si>
    <t>道路</t>
  </si>
  <si>
    <t>機械工作物</t>
  </si>
  <si>
    <t>鉄道</t>
  </si>
  <si>
    <t>営業補償・特殊補償</t>
  </si>
  <si>
    <t>上水道及び工業用水道</t>
  </si>
  <si>
    <t>事業損失</t>
  </si>
  <si>
    <t>下水道</t>
  </si>
  <si>
    <t>補償関連</t>
  </si>
  <si>
    <t>農業土木</t>
  </si>
  <si>
    <t>総合補償</t>
  </si>
  <si>
    <t>森林土木</t>
  </si>
  <si>
    <t>水産土木</t>
  </si>
  <si>
    <t>廃棄物</t>
  </si>
  <si>
    <t>造園</t>
  </si>
  <si>
    <t>都市計画及び地方計画</t>
  </si>
  <si>
    <t>地質</t>
  </si>
  <si>
    <t>土質及び基礎</t>
  </si>
  <si>
    <t>鋼構造及びｺﾝｸﾘｰﾄ</t>
    <phoneticPr fontId="5"/>
  </si>
  <si>
    <t>トンネル</t>
  </si>
  <si>
    <t>施工計画、施工設備及び積算</t>
  </si>
  <si>
    <t>建設環境</t>
  </si>
  <si>
    <t>機械</t>
  </si>
  <si>
    <t>電気電子</t>
  </si>
  <si>
    <t>河川、砂防及び海岸・海洋</t>
    <phoneticPr fontId="5"/>
  </si>
  <si>
    <t>常勤職員の数（人）</t>
    <rPh sb="0" eb="2">
      <t>ジョウキン</t>
    </rPh>
    <rPh sb="2" eb="4">
      <t>ショクイン</t>
    </rPh>
    <rPh sb="5" eb="6">
      <t>カズ</t>
    </rPh>
    <rPh sb="7" eb="8">
      <t>ニン</t>
    </rPh>
    <phoneticPr fontId="6"/>
  </si>
  <si>
    <t>適格組合証明取得年月日</t>
    <rPh sb="0" eb="2">
      <t>テキカク</t>
    </rPh>
    <rPh sb="2" eb="4">
      <t>クミアイ</t>
    </rPh>
    <rPh sb="4" eb="6">
      <t>ショウメイ</t>
    </rPh>
    <rPh sb="6" eb="8">
      <t>シュトク</t>
    </rPh>
    <phoneticPr fontId="6"/>
  </si>
  <si>
    <t>適格組合証明番号</t>
    <rPh sb="0" eb="2">
      <t>テキカク</t>
    </rPh>
    <rPh sb="2" eb="4">
      <t>クミアイ</t>
    </rPh>
    <rPh sb="4" eb="6">
      <t>ショウメイ</t>
    </rPh>
    <rPh sb="6" eb="8">
      <t>バンゴウ</t>
    </rPh>
    <phoneticPr fontId="6"/>
  </si>
  <si>
    <t>都道府県から入力してください。建物名等は全角１文字分空けて入力してください。</t>
    <phoneticPr fontId="5"/>
  </si>
  <si>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</si>
  <si>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</si>
  <si>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加西市 一般競争（指名競争）参加資格審査申請書【測量・建設コンサルタント等】</t>
    <rPh sb="0" eb="3">
      <t>カサイシ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5"/>
  </si>
  <si>
    <t>測量等実績高</t>
    <phoneticPr fontId="5"/>
  </si>
  <si>
    <t>（直前１年度分決算合計）</t>
    <phoneticPr fontId="5"/>
  </si>
  <si>
    <t>創業年月日</t>
    <rPh sb="0" eb="2">
      <t>ソウギョウ</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</si>
  <si>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</si>
  <si>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</si>
  <si>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</si>
  <si>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</si>
  <si>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現組織への変更</t>
    <rPh sb="0" eb="1">
      <t>ゲン</t>
    </rPh>
    <rPh sb="1" eb="3">
      <t>ソシキ</t>
    </rPh>
    <rPh sb="5" eb="7">
      <t>ヘンコウ</t>
    </rPh>
    <phoneticPr fontId="6"/>
  </si>
  <si>
    <t>年月日</t>
    <rPh sb="0" eb="3">
      <t>ネンガッピ</t>
    </rPh>
    <phoneticPr fontId="5"/>
  </si>
  <si>
    <t>営業年数</t>
    <rPh sb="0" eb="2">
      <t>エイギョウ</t>
    </rPh>
    <rPh sb="2" eb="4">
      <t>ネンスウ</t>
    </rPh>
    <phoneticPr fontId="6"/>
  </si>
  <si>
    <t>例)10　</t>
    <phoneticPr fontId="5"/>
  </si>
  <si>
    <t>建築関係建設コンサルタント業務</t>
    <rPh sb="0" eb="4">
      <t>ケンチクカンケイ</t>
    </rPh>
    <rPh sb="4" eb="6">
      <t>ケンセツ</t>
    </rPh>
    <rPh sb="13" eb="15">
      <t>ギョウム</t>
    </rPh>
    <phoneticPr fontId="5"/>
  </si>
  <si>
    <t>土木関係建設コンサルタント業務</t>
    <rPh sb="0" eb="4">
      <t>ドボクカンケイ</t>
    </rPh>
    <rPh sb="4" eb="6">
      <t>ケンセツ</t>
    </rPh>
    <rPh sb="13" eb="15">
      <t>ギョウム</t>
    </rPh>
    <phoneticPr fontId="5"/>
  </si>
  <si>
    <t>地質調査業務</t>
    <rPh sb="4" eb="6">
      <t>ギョウム</t>
    </rPh>
    <phoneticPr fontId="5"/>
  </si>
  <si>
    <t>補償関係コンサルタント業務</t>
    <rPh sb="2" eb="4">
      <t>カンケイ</t>
    </rPh>
    <rPh sb="11" eb="13">
      <t>ギョウム</t>
    </rPh>
    <phoneticPr fontId="5"/>
  </si>
  <si>
    <t>直前２ヶ年間の
年間平均実績高（千円）</t>
    <rPh sb="0" eb="2">
      <t>チョクゼン</t>
    </rPh>
    <rPh sb="8" eb="10">
      <t>ネンカン</t>
    </rPh>
    <phoneticPr fontId="5"/>
  </si>
  <si>
    <t>計(P)</t>
    <phoneticPr fontId="6"/>
  </si>
  <si>
    <t>直前１年度分決算（千円）</t>
    <rPh sb="0" eb="2">
      <t>チョクゼン</t>
    </rPh>
    <rPh sb="3" eb="5">
      <t>ネンド</t>
    </rPh>
    <rPh sb="5" eb="6">
      <t>ブン</t>
    </rPh>
    <rPh sb="6" eb="8">
      <t>ケッサン</t>
    </rPh>
    <phoneticPr fontId="5"/>
  </si>
  <si>
    <t>直前２年度分決算（千円）</t>
    <rPh sb="3" eb="5">
      <t>ネンド</t>
    </rPh>
    <rPh sb="5" eb="6">
      <t>ブン</t>
    </rPh>
    <rPh sb="6" eb="8">
      <t>ケッサン</t>
    </rPh>
    <phoneticPr fontId="6"/>
  </si>
  <si>
    <t>28_加西市</t>
  </si>
  <si>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</si>
  <si>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</si>
  <si>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</si>
  <si>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登録がある場合、登録の有無欄にリストから「○」を選択して、登録番号及び登録年月日を入力してください。
これら以外の登録は、空欄に登録事業名から入力してください。</t>
    <phoneticPr fontId="5"/>
  </si>
  <si>
    <t>@を含む半角文字で入力してください。</t>
    <phoneticPr fontId="5"/>
  </si>
  <si>
    <t>本社（店）と異なる場合のみ、@を含む半角文字で入力してください。</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</si>
  <si>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</si>
  <si>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加西市で行われる測量・建設コンサルタント等に係る入札に参加する資格の審査を申請します。</t>
    <rPh sb="8" eb="10">
      <t>ソクリョウ</t>
    </rPh>
    <rPh sb="11" eb="13">
      <t>ケンセツ</t>
    </rPh>
    <rPh sb="20" eb="21">
      <t>トウ</t>
    </rPh>
    <phoneticPr fontId="5"/>
  </si>
  <si>
    <t>事業協同組合、企業組合、協業組合等で官公需適格組合証明を受けている場合は番号を入力してください。</t>
    <phoneticPr fontId="5"/>
  </si>
  <si>
    <t>例)2025/4/1、R7/4/1</t>
    <phoneticPr fontId="5"/>
  </si>
  <si>
    <t>例)2025/4/1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</si>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</sst>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4">
    <border>
      <left/>
      <right/>
      <top/>
      <bottom/>
      <diagonal/>
    </border>
    <border>
      <left/>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auto="1"/>
      </left>
      <right/>
      <top style="thin">
        <color auto="1"/>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auto="1"/>
      </top>
      <bottom style="hair">
        <color indexed="64"/>
      </bottom>
      <diagonal/>
    </border>
    <border>
      <left/>
      <right style="hair">
        <color auto="1"/>
      </right>
      <top style="thin">
        <color auto="1"/>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auto="1"/>
      </right>
      <top style="hair">
        <color auto="1"/>
      </top>
      <bottom style="thin">
        <color auto="1"/>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auto="1"/>
      </right>
      <top style="thin">
        <color indexed="64"/>
      </top>
      <bottom/>
      <diagonal/>
    </border>
    <border>
      <left style="hair">
        <color indexed="64"/>
      </left>
      <right/>
      <top style="thin">
        <color auto="1"/>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right style="hair">
        <color indexed="64"/>
      </right>
      <top style="thin">
        <color auto="1"/>
      </top>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92">
    <xf numFmtId="0" fontId="0" fillId="0" borderId="0" xfId="0">
      <alignment vertical="center"/>
    </xf>
    <xf numFmtId="49" fontId="11" fillId="2" borderId="0" xfId="0" applyNumberFormat="1" applyFont="1" applyFill="1" applyAlignment="1" applyProtection="1">
      <alignment horizontal="left" vertical="center"/>
      <protection locked="0"/>
    </xf>
    <xf numFmtId="14" fontId="11" fillId="2" borderId="25" xfId="0" applyNumberFormat="1" applyFont="1" applyFill="1" applyBorder="1" applyAlignment="1" applyProtection="1">
      <alignment horizontal="left" vertical="center"/>
      <protection locked="0"/>
    </xf>
    <xf numFmtId="14" fontId="11" fillId="2" borderId="36" xfId="0" applyNumberFormat="1" applyFont="1" applyFill="1" applyBorder="1" applyAlignment="1" applyProtection="1">
      <alignment horizontal="left" vertical="center"/>
      <protection locked="0"/>
    </xf>
    <xf numFmtId="14" fontId="11" fillId="2" borderId="2" xfId="0" applyNumberFormat="1" applyFont="1" applyFill="1" applyBorder="1" applyAlignment="1" applyProtection="1">
      <alignment horizontal="left" vertical="center"/>
      <protection locked="0"/>
    </xf>
    <xf numFmtId="14" fontId="11" fillId="2" borderId="8" xfId="0" applyNumberFormat="1" applyFont="1" applyFill="1" applyBorder="1" applyAlignment="1" applyProtection="1">
      <alignment horizontal="left" vertical="center"/>
      <protection locked="0"/>
    </xf>
    <xf numFmtId="14" fontId="11" fillId="2" borderId="48" xfId="0" applyNumberFormat="1" applyFont="1" applyFill="1" applyBorder="1" applyAlignment="1" applyProtection="1">
      <alignment horizontal="left" vertical="center"/>
      <protection locked="0"/>
    </xf>
    <xf numFmtId="14" fontId="11" fillId="2" borderId="0" xfId="0" applyNumberFormat="1" applyFont="1" applyFill="1" applyAlignment="1" applyProtection="1">
      <alignment horizontal="left" vertical="center"/>
      <protection locked="0"/>
    </xf>
    <xf numFmtId="177" fontId="11" fillId="2" borderId="0" xfId="0" applyNumberFormat="1" applyFont="1" applyFill="1" applyAlignment="1" applyProtection="1">
      <alignment horizontal="left" vertical="center"/>
      <protection locked="0"/>
    </xf>
    <xf numFmtId="38" fontId="11" fillId="2" borderId="0" xfId="0" applyNumberFormat="1" applyFont="1" applyFill="1" applyAlignment="1" applyProtection="1">
      <alignment horizontal="right" vertical="center"/>
      <protection locked="0"/>
    </xf>
    <xf numFmtId="49" fontId="11" fillId="2" borderId="0" xfId="0" applyNumberFormat="1" applyFont="1" applyFill="1" applyAlignment="1" applyProtection="1">
      <alignment horizontal="left" vertical="center"/>
      <protection locked="0"/>
    </xf>
    <xf numFmtId="38" fontId="11" fillId="2" borderId="0" xfId="0" applyNumberFormat="1" applyFont="1" applyFill="1" applyAlignment="1" applyProtection="1">
      <alignment horizontal="left" vertical="center"/>
      <protection locked="0"/>
    </xf>
    <xf numFmtId="49" fontId="11" fillId="2" borderId="27" xfId="2" applyNumberFormat="1" applyFont="1" applyFill="1" applyBorder="1" applyAlignment="1" applyProtection="1">
      <alignment horizontal="center" vertical="center"/>
      <protection locked="0"/>
    </xf>
    <xf numFmtId="49" fontId="11" fillId="2" borderId="5" xfId="2" applyNumberFormat="1" applyFont="1" applyFill="1" applyBorder="1" applyAlignment="1" applyProtection="1">
      <alignment horizontal="center" vertical="center"/>
      <protection locked="0"/>
    </xf>
    <xf numFmtId="14" fontId="11" fillId="2" borderId="27" xfId="0" applyNumberFormat="1" applyFont="1" applyFill="1" applyBorder="1" applyAlignment="1" applyProtection="1">
      <alignment horizontal="left" vertical="center"/>
      <protection locked="0"/>
    </xf>
    <xf numFmtId="14" fontId="11" fillId="2" borderId="5" xfId="0" applyNumberFormat="1" applyFont="1" applyFill="1" applyBorder="1" applyAlignment="1" applyProtection="1">
      <alignment horizontal="left" vertical="center"/>
      <protection locked="0"/>
    </xf>
    <xf numFmtId="14" fontId="11" fillId="2" borderId="36" xfId="0" applyNumberFormat="1" applyFont="1" applyFill="1" applyBorder="1" applyAlignment="1" applyProtection="1">
      <alignment horizontal="left" vertical="center"/>
      <protection locked="0"/>
    </xf>
    <xf numFmtId="14" fontId="11" fillId="2" borderId="21" xfId="0" applyNumberFormat="1" applyFont="1" applyFill="1" applyBorder="1" applyAlignment="1" applyProtection="1">
      <alignment horizontal="left" vertical="center"/>
      <protection locked="0"/>
    </xf>
    <xf numFmtId="49" fontId="11" fillId="2" borderId="36" xfId="0" applyNumberFormat="1" applyFont="1" applyFill="1" applyBorder="1" applyAlignment="1" applyProtection="1">
      <alignment horizontal="left" vertical="center"/>
      <protection locked="0"/>
    </xf>
    <xf numFmtId="49" fontId="11" fillId="2" borderId="6" xfId="0" applyNumberFormat="1" applyFont="1" applyFill="1" applyBorder="1" applyAlignment="1" applyProtection="1">
      <alignment horizontal="left" vertical="center"/>
      <protection locked="0"/>
    </xf>
    <xf numFmtId="49" fontId="11" fillId="2" borderId="35" xfId="0" applyNumberFormat="1" applyFont="1" applyFill="1" applyBorder="1" applyAlignment="1" applyProtection="1">
      <alignment horizontal="left" vertical="center"/>
      <protection locked="0"/>
    </xf>
    <xf numFmtId="49" fontId="11" fillId="2" borderId="29"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49" fontId="11" fillId="2" borderId="7" xfId="1" applyNumberFormat="1" applyFont="1" applyFill="1" applyBorder="1" applyAlignment="1" applyProtection="1">
      <alignment horizontal="left" vertical="center"/>
      <protection locked="0"/>
    </xf>
    <xf numFmtId="49" fontId="11" fillId="2" borderId="2" xfId="1" applyNumberFormat="1" applyFont="1" applyFill="1" applyBorder="1" applyAlignment="1" applyProtection="1">
      <alignment horizontal="left" vertical="center"/>
      <protection locked="0"/>
    </xf>
    <xf numFmtId="49" fontId="11" fillId="2" borderId="3" xfId="1" applyNumberFormat="1" applyFont="1" applyFill="1" applyBorder="1" applyAlignment="1" applyProtection="1">
      <alignment horizontal="left" vertical="center"/>
      <protection locked="0"/>
    </xf>
    <xf numFmtId="14" fontId="11" fillId="2" borderId="22" xfId="0" applyNumberFormat="1" applyFont="1" applyFill="1" applyBorder="1" applyAlignment="1" applyProtection="1">
      <alignment horizontal="left" vertical="center"/>
      <protection locked="0"/>
    </xf>
    <xf numFmtId="177" fontId="11" fillId="2" borderId="6" xfId="0" applyNumberFormat="1" applyFont="1" applyFill="1" applyBorder="1" applyAlignment="1" applyProtection="1">
      <alignment horizontal="left" vertical="center"/>
      <protection locked="0"/>
    </xf>
    <xf numFmtId="49" fontId="11" fillId="2" borderId="22" xfId="1" applyNumberFormat="1" applyFont="1" applyFill="1" applyBorder="1" applyAlignment="1" applyProtection="1">
      <alignment horizontal="left" vertical="center"/>
      <protection locked="0"/>
    </xf>
    <xf numFmtId="49" fontId="11" fillId="2" borderId="6" xfId="1" applyNumberFormat="1" applyFont="1" applyFill="1" applyBorder="1" applyAlignment="1" applyProtection="1">
      <alignment horizontal="left" vertical="center"/>
      <protection locked="0"/>
    </xf>
    <xf numFmtId="49" fontId="11" fillId="2" borderId="21" xfId="1" applyNumberFormat="1" applyFont="1" applyFill="1" applyBorder="1" applyAlignment="1" applyProtection="1">
      <alignment horizontal="left" vertical="center"/>
      <protection locked="0"/>
    </xf>
    <xf numFmtId="38" fontId="11" fillId="2" borderId="0" xfId="1" applyNumberFormat="1" applyFont="1" applyFill="1" applyAlignment="1" applyProtection="1">
      <alignment horizontal="right" vertical="center"/>
      <protection locked="0"/>
    </xf>
    <xf numFmtId="178" fontId="11" fillId="2" borderId="0" xfId="1" applyNumberFormat="1" applyFont="1" applyFill="1" applyAlignment="1" applyProtection="1">
      <alignment horizontal="right" vertical="center"/>
      <protection locked="0"/>
    </xf>
    <xf numFmtId="14" fontId="11" fillId="2" borderId="7" xfId="0" applyNumberFormat="1" applyFont="1" applyFill="1" applyBorder="1" applyAlignment="1" applyProtection="1">
      <alignment horizontal="left" vertical="center"/>
      <protection locked="0"/>
    </xf>
    <xf numFmtId="177" fontId="11" fillId="2" borderId="2" xfId="0" applyNumberFormat="1" applyFont="1" applyFill="1" applyBorder="1" applyAlignment="1" applyProtection="1">
      <alignment horizontal="left" vertical="center"/>
      <protection locked="0"/>
    </xf>
    <xf numFmtId="38" fontId="11" fillId="2" borderId="29" xfId="1" applyNumberFormat="1" applyFont="1" applyFill="1" applyBorder="1" applyAlignment="1" applyProtection="1">
      <alignment horizontal="right" vertical="center"/>
      <protection locked="0"/>
    </xf>
    <xf numFmtId="182" fontId="11" fillId="2" borderId="4" xfId="1" applyNumberFormat="1" applyFont="1" applyFill="1" applyBorder="1" applyAlignment="1" applyProtection="1">
      <alignment horizontal="right" vertical="center"/>
      <protection locked="0"/>
    </xf>
    <xf numFmtId="182" fontId="11" fillId="2" borderId="5" xfId="1" applyNumberFormat="1" applyFont="1" applyFill="1" applyBorder="1" applyAlignment="1" applyProtection="1">
      <alignment horizontal="right" vertical="center"/>
      <protection locked="0"/>
    </xf>
    <xf numFmtId="49" fontId="11" fillId="2" borderId="29" xfId="2" applyNumberFormat="1" applyFont="1" applyFill="1" applyBorder="1" applyAlignment="1" applyProtection="1">
      <alignment horizontal="center" vertical="center"/>
      <protection locked="0"/>
    </xf>
    <xf numFmtId="0" fontId="11" fillId="2" borderId="28" xfId="2" applyFont="1" applyFill="1" applyBorder="1" applyAlignment="1" applyProtection="1">
      <alignment horizontal="center" vertical="center"/>
      <protection locked="0"/>
    </xf>
    <xf numFmtId="182" fontId="11" fillId="2" borderId="0" xfId="0" applyNumberFormat="1"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178" fontId="11" fillId="2" borderId="0" xfId="0" applyNumberFormat="1" applyFont="1" applyFill="1" applyAlignment="1" applyProtection="1">
      <alignment horizontal="left" vertical="center"/>
      <protection locked="0"/>
    </xf>
    <xf numFmtId="183" fontId="11" fillId="2" borderId="0" xfId="0" applyNumberFormat="1" applyFont="1" applyFill="1" applyAlignment="1" applyProtection="1">
      <alignment horizontal="left" vertical="center"/>
      <protection locked="0"/>
    </xf>
    <xf numFmtId="181" fontId="11" fillId="2" borderId="0" xfId="0" applyNumberFormat="1" applyFont="1" applyFill="1" applyAlignment="1" applyProtection="1">
      <alignment horizontal="left" vertical="center"/>
      <protection locked="0"/>
    </xf>
    <xf numFmtId="38" fontId="11" fillId="2" borderId="22" xfId="1" applyNumberFormat="1" applyFont="1" applyFill="1" applyBorder="1" applyAlignment="1" applyProtection="1">
      <alignment horizontal="right" vertical="center"/>
      <protection locked="0"/>
    </xf>
    <xf numFmtId="182" fontId="11" fillId="2" borderId="6" xfId="1" applyNumberFormat="1" applyFont="1" applyFill="1" applyBorder="1" applyAlignment="1" applyProtection="1">
      <alignment horizontal="right" vertical="center"/>
      <protection locked="0"/>
    </xf>
    <xf numFmtId="182" fontId="11" fillId="2" borderId="21" xfId="1" applyNumberFormat="1" applyFont="1" applyFill="1" applyBorder="1" applyAlignment="1" applyProtection="1">
      <alignment horizontal="right" vertical="center"/>
      <protection locked="0"/>
    </xf>
    <xf numFmtId="178" fontId="11" fillId="2" borderId="28" xfId="1" applyNumberFormat="1" applyFont="1" applyFill="1" applyBorder="1" applyAlignment="1" applyProtection="1">
      <alignment horizontal="right" vertical="center"/>
      <protection locked="0"/>
    </xf>
    <xf numFmtId="38" fontId="11" fillId="2" borderId="7" xfId="1" applyNumberFormat="1" applyFont="1" applyFill="1" applyBorder="1" applyAlignment="1" applyProtection="1">
      <alignment horizontal="right" vertical="center"/>
      <protection locked="0"/>
    </xf>
    <xf numFmtId="178" fontId="11" fillId="2" borderId="26" xfId="1" applyNumberFormat="1" applyFont="1" applyFill="1" applyBorder="1" applyAlignment="1" applyProtection="1">
      <alignment horizontal="right" vertical="center"/>
      <protection locked="0"/>
    </xf>
    <xf numFmtId="178" fontId="11" fillId="2" borderId="4" xfId="1" applyNumberFormat="1" applyFont="1" applyFill="1" applyBorder="1" applyAlignment="1" applyProtection="1">
      <alignment horizontal="right" vertical="center"/>
      <protection locked="0"/>
    </xf>
    <xf numFmtId="178" fontId="11" fillId="2" borderId="5" xfId="1" applyNumberFormat="1" applyFont="1" applyFill="1" applyBorder="1" applyAlignment="1" applyProtection="1">
      <alignment horizontal="right" vertical="center"/>
      <protection locked="0"/>
    </xf>
    <xf numFmtId="38" fontId="11" fillId="2" borderId="41" xfId="1" applyNumberFormat="1" applyFont="1" applyFill="1" applyBorder="1" applyAlignment="1" applyProtection="1">
      <alignment horizontal="right" vertical="center"/>
      <protection locked="0"/>
    </xf>
    <xf numFmtId="178" fontId="11" fillId="2" borderId="42" xfId="1" applyNumberFormat="1" applyFont="1" applyFill="1" applyBorder="1" applyAlignment="1" applyProtection="1">
      <alignment horizontal="right" vertical="center"/>
      <protection locked="0"/>
    </xf>
    <xf numFmtId="178" fontId="11" fillId="2" borderId="43" xfId="1" applyNumberFormat="1" applyFont="1" applyFill="1" applyBorder="1" applyAlignment="1" applyProtection="1">
      <alignment horizontal="right" vertical="center"/>
      <protection locked="0"/>
    </xf>
    <xf numFmtId="49" fontId="11" fillId="2" borderId="25" xfId="0" applyNumberFormat="1" applyFont="1" applyFill="1" applyBorder="1" applyAlignment="1" applyProtection="1">
      <alignment horizontal="left" vertical="center"/>
      <protection locked="0"/>
    </xf>
    <xf numFmtId="49" fontId="11" fillId="2" borderId="2" xfId="0" applyNumberFormat="1" applyFont="1" applyFill="1" applyBorder="1" applyAlignment="1" applyProtection="1">
      <alignment horizontal="left" vertical="center"/>
      <protection locked="0"/>
    </xf>
    <xf numFmtId="49" fontId="11" fillId="2" borderId="26" xfId="0" applyNumberFormat="1" applyFont="1" applyFill="1" applyBorder="1" applyAlignment="1" applyProtection="1">
      <alignment horizontal="left" vertical="center"/>
      <protection locked="0"/>
    </xf>
    <xf numFmtId="49" fontId="11" fillId="2" borderId="27" xfId="0" applyNumberFormat="1" applyFont="1" applyFill="1" applyBorder="1" applyAlignment="1" applyProtection="1">
      <alignment horizontal="left" vertical="center"/>
      <protection locked="0"/>
    </xf>
    <xf numFmtId="49" fontId="11" fillId="2" borderId="28" xfId="0" applyNumberFormat="1" applyFont="1" applyFill="1" applyBorder="1" applyAlignment="1" applyProtection="1">
      <alignment horizontal="left" vertical="center"/>
      <protection locked="0"/>
    </xf>
    <xf numFmtId="178" fontId="11" fillId="2" borderId="2" xfId="1" applyNumberFormat="1" applyFont="1" applyFill="1" applyBorder="1" applyAlignment="1" applyProtection="1">
      <alignment horizontal="right" vertical="center"/>
      <protection locked="0"/>
    </xf>
    <xf numFmtId="178" fontId="11" fillId="2" borderId="3" xfId="1" applyNumberFormat="1" applyFont="1" applyFill="1" applyBorder="1" applyAlignment="1" applyProtection="1">
      <alignment horizontal="right" vertical="center"/>
      <protection locked="0"/>
    </xf>
    <xf numFmtId="38" fontId="11" fillId="2" borderId="25" xfId="1" applyNumberFormat="1" applyFont="1" applyFill="1" applyBorder="1" applyAlignment="1" applyProtection="1">
      <alignment horizontal="right" vertical="center"/>
      <protection locked="0"/>
    </xf>
    <xf numFmtId="38" fontId="11" fillId="2" borderId="3" xfId="1" applyNumberFormat="1" applyFont="1" applyFill="1" applyBorder="1" applyAlignment="1" applyProtection="1">
      <alignment horizontal="right" vertical="center"/>
      <protection locked="0"/>
    </xf>
    <xf numFmtId="14" fontId="11" fillId="2" borderId="25" xfId="0" applyNumberFormat="1" applyFont="1" applyFill="1" applyBorder="1" applyAlignment="1" applyProtection="1">
      <alignment horizontal="left" vertical="center"/>
      <protection locked="0"/>
    </xf>
    <xf numFmtId="14" fontId="11" fillId="2" borderId="3" xfId="0" applyNumberFormat="1" applyFont="1" applyFill="1" applyBorder="1" applyAlignment="1" applyProtection="1">
      <alignment horizontal="left" vertical="center"/>
      <protection locked="0"/>
    </xf>
    <xf numFmtId="38" fontId="11" fillId="2" borderId="27" xfId="1" applyNumberFormat="1" applyFont="1" applyFill="1" applyBorder="1" applyAlignment="1" applyProtection="1">
      <alignment horizontal="right" vertical="center"/>
      <protection locked="0"/>
    </xf>
    <xf numFmtId="38" fontId="11" fillId="2" borderId="5" xfId="1" applyNumberFormat="1" applyFont="1" applyFill="1" applyBorder="1" applyAlignment="1" applyProtection="1">
      <alignment horizontal="right" vertical="center"/>
      <protection locked="0"/>
    </xf>
    <xf numFmtId="38" fontId="11" fillId="2" borderId="27" xfId="6" applyNumberFormat="1" applyFont="1" applyFill="1" applyBorder="1" applyAlignment="1" applyProtection="1">
      <alignment horizontal="right" vertical="center"/>
      <protection locked="0"/>
    </xf>
    <xf numFmtId="38" fontId="11" fillId="2" borderId="5" xfId="6" applyNumberFormat="1" applyFont="1" applyFill="1" applyBorder="1" applyAlignment="1" applyProtection="1">
      <alignment horizontal="right" vertical="center"/>
      <protection locked="0"/>
    </xf>
    <xf numFmtId="49" fontId="11" fillId="2" borderId="7" xfId="2" applyNumberFormat="1" applyFont="1" applyFill="1" applyBorder="1" applyAlignment="1" applyProtection="1">
      <alignment horizontal="center" vertical="center"/>
      <protection locked="0"/>
    </xf>
    <xf numFmtId="0" fontId="11" fillId="2" borderId="26" xfId="2" applyFont="1" applyFill="1" applyBorder="1" applyAlignment="1" applyProtection="1">
      <alignment horizontal="center" vertical="center"/>
      <protection locked="0"/>
    </xf>
    <xf numFmtId="182" fontId="11" fillId="2" borderId="2" xfId="1" applyNumberFormat="1" applyFont="1" applyFill="1" applyBorder="1" applyAlignment="1" applyProtection="1">
      <alignment horizontal="right" vertical="center"/>
      <protection locked="0"/>
    </xf>
    <xf numFmtId="182" fontId="11" fillId="2" borderId="3" xfId="1" applyNumberFormat="1" applyFont="1" applyFill="1" applyBorder="1" applyAlignment="1" applyProtection="1">
      <alignment horizontal="right" vertical="center"/>
      <protection locked="0"/>
    </xf>
    <xf numFmtId="38" fontId="11" fillId="2" borderId="25" xfId="6" applyNumberFormat="1" applyFont="1" applyFill="1" applyBorder="1" applyAlignment="1" applyProtection="1">
      <alignment horizontal="right" vertical="center"/>
      <protection locked="0"/>
    </xf>
    <xf numFmtId="38" fontId="11" fillId="2" borderId="3" xfId="6" applyNumberFormat="1" applyFont="1" applyFill="1" applyBorder="1" applyAlignment="1" applyProtection="1">
      <alignment horizontal="right" vertical="center"/>
      <protection locked="0"/>
    </xf>
    <xf numFmtId="38" fontId="11" fillId="2" borderId="4" xfId="1" applyNumberFormat="1" applyFont="1" applyFill="1" applyBorder="1" applyAlignment="1" applyProtection="1">
      <alignment horizontal="right" vertical="center"/>
      <protection locked="0"/>
    </xf>
    <xf numFmtId="38" fontId="11" fillId="2" borderId="28" xfId="1" applyNumberFormat="1" applyFont="1" applyFill="1" applyBorder="1" applyAlignment="1" applyProtection="1">
      <alignment horizontal="right" vertical="center"/>
      <protection locked="0"/>
    </xf>
    <xf numFmtId="178" fontId="11" fillId="2" borderId="49" xfId="1" applyNumberFormat="1" applyFont="1" applyFill="1" applyBorder="1" applyAlignment="1" applyProtection="1">
      <alignment horizontal="right" vertical="center"/>
      <protection locked="0"/>
    </xf>
    <xf numFmtId="38" fontId="11" fillId="2" borderId="50" xfId="1" applyNumberFormat="1" applyFont="1" applyFill="1" applyBorder="1" applyAlignment="1" applyProtection="1">
      <alignment horizontal="right" vertical="center"/>
      <protection locked="0"/>
    </xf>
    <xf numFmtId="38" fontId="11" fillId="2" borderId="43" xfId="1" applyNumberFormat="1" applyFont="1" applyFill="1" applyBorder="1" applyAlignment="1" applyProtection="1">
      <alignment horizontal="right" vertical="center"/>
      <protection locked="0"/>
    </xf>
    <xf numFmtId="0" fontId="11" fillId="2" borderId="5" xfId="2" applyFont="1" applyFill="1" applyBorder="1" applyAlignment="1" applyProtection="1">
      <alignment horizontal="center" vertical="center"/>
      <protection locked="0"/>
    </xf>
    <xf numFmtId="49" fontId="11" fillId="2" borderId="36" xfId="2" applyNumberFormat="1" applyFont="1" applyFill="1" applyBorder="1" applyAlignment="1" applyProtection="1">
      <alignment horizontal="center" vertical="center"/>
      <protection locked="0"/>
    </xf>
    <xf numFmtId="0" fontId="11" fillId="2" borderId="21" xfId="2" applyFont="1" applyFill="1" applyBorder="1" applyAlignment="1" applyProtection="1">
      <alignment horizontal="center" vertical="center"/>
      <protection locked="0"/>
    </xf>
    <xf numFmtId="49" fontId="11" fillId="2" borderId="25" xfId="2" applyNumberFormat="1" applyFont="1" applyFill="1" applyBorder="1" applyAlignment="1" applyProtection="1">
      <alignment horizontal="center" vertical="center"/>
      <protection locked="0"/>
    </xf>
    <xf numFmtId="0" fontId="11" fillId="2" borderId="3" xfId="2" applyFont="1" applyFill="1" applyBorder="1" applyAlignment="1" applyProtection="1">
      <alignment horizontal="center" vertical="center"/>
      <protection locked="0"/>
    </xf>
    <xf numFmtId="49" fontId="11" fillId="2" borderId="21" xfId="2" applyNumberFormat="1" applyFont="1" applyFill="1" applyBorder="1" applyAlignment="1" applyProtection="1">
      <alignment horizontal="center" vertical="center"/>
      <protection locked="0"/>
    </xf>
    <xf numFmtId="38" fontId="11" fillId="2" borderId="36" xfId="6" applyNumberFormat="1" applyFont="1" applyFill="1" applyBorder="1" applyAlignment="1" applyProtection="1">
      <alignment horizontal="right" vertical="center"/>
      <protection locked="0"/>
    </xf>
    <xf numFmtId="38" fontId="11" fillId="2" borderId="21" xfId="6" applyNumberFormat="1" applyFont="1" applyFill="1" applyBorder="1" applyAlignment="1" applyProtection="1">
      <alignment horizontal="right" vertical="center"/>
      <protection locked="0"/>
    </xf>
    <xf numFmtId="49" fontId="11" fillId="2" borderId="22" xfId="0" applyNumberFormat="1" applyFont="1" applyFill="1" applyBorder="1" applyAlignment="1" applyProtection="1">
      <alignment horizontal="left" vertical="center"/>
      <protection locked="0"/>
    </xf>
    <xf numFmtId="49" fontId="11" fillId="2" borderId="21" xfId="0" applyNumberFormat="1" applyFont="1" applyFill="1" applyBorder="1" applyAlignment="1" applyProtection="1">
      <alignment horizontal="left" vertical="center"/>
      <protection locked="0"/>
    </xf>
    <xf numFmtId="49" fontId="11" fillId="2" borderId="3" xfId="2" applyNumberFormat="1" applyFont="1" applyFill="1" applyBorder="1" applyAlignment="1" applyProtection="1">
      <alignment horizontal="center" vertical="center"/>
      <protection locked="0"/>
    </xf>
    <xf numFmtId="0" fontId="4" fillId="0" borderId="0" xfId="6" applyFont="1" applyProtection="1">
      <alignment vertical="center"/>
    </xf>
    <xf numFmtId="0" fontId="20" fillId="0" borderId="0" xfId="2" applyFont="1" applyProtection="1">
      <alignment vertical="center"/>
    </xf>
    <xf numFmtId="0" fontId="16" fillId="0" borderId="0" xfId="2" applyFont="1" applyProtection="1">
      <alignment vertical="center"/>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4" fillId="0" borderId="0" xfId="2" applyFont="1" applyProtection="1">
      <alignment vertical="center"/>
    </xf>
    <xf numFmtId="0" fontId="12" fillId="0" borderId="0" xfId="2" applyFont="1" applyProtection="1">
      <alignment vertical="center"/>
    </xf>
    <xf numFmtId="0" fontId="4" fillId="0" borderId="0" xfId="1" applyFont="1" applyProtection="1">
      <alignment vertical="center"/>
    </xf>
    <xf numFmtId="0" fontId="17" fillId="0" borderId="10" xfId="2" applyFont="1" applyBorder="1" applyAlignment="1" applyProtection="1">
      <alignment vertical="center" wrapText="1"/>
    </xf>
    <xf numFmtId="0" fontId="17" fillId="0" borderId="11" xfId="2" applyFont="1" applyBorder="1" applyAlignment="1" applyProtection="1">
      <alignment vertical="center" wrapText="1"/>
    </xf>
    <xf numFmtId="0" fontId="17" fillId="0" borderId="13" xfId="2" applyFont="1" applyBorder="1" applyAlignment="1" applyProtection="1">
      <alignment vertical="center" wrapText="1"/>
    </xf>
    <xf numFmtId="0" fontId="17" fillId="0" borderId="14" xfId="2" applyFont="1" applyBorder="1" applyProtection="1">
      <alignment vertical="center"/>
    </xf>
    <xf numFmtId="0" fontId="17" fillId="0" borderId="0" xfId="2" applyFont="1" applyProtection="1">
      <alignment vertical="center"/>
    </xf>
    <xf numFmtId="0" fontId="17" fillId="0" borderId="16" xfId="2" applyFont="1" applyBorder="1" applyProtection="1">
      <alignment vertical="center"/>
    </xf>
    <xf numFmtId="0" fontId="17" fillId="0" borderId="12" xfId="2" applyFont="1" applyBorder="1" applyProtection="1">
      <alignment vertical="center"/>
    </xf>
    <xf numFmtId="0" fontId="17" fillId="0" borderId="8" xfId="2" applyFont="1" applyBorder="1" applyProtection="1">
      <alignment vertical="center"/>
    </xf>
    <xf numFmtId="0" fontId="17" fillId="0" borderId="9" xfId="2" applyFont="1" applyBorder="1" applyProtection="1">
      <alignment vertical="center"/>
    </xf>
    <xf numFmtId="0" fontId="15" fillId="0" borderId="10" xfId="0" applyFont="1" applyBorder="1" applyAlignment="1" applyProtection="1">
      <alignment horizontal="left" vertical="center" indent="1"/>
    </xf>
    <xf numFmtId="0" fontId="15" fillId="0" borderId="11" xfId="0" applyFont="1" applyBorder="1" applyAlignment="1" applyProtection="1">
      <alignment horizontal="left" vertical="center" indent="1"/>
    </xf>
    <xf numFmtId="0" fontId="15" fillId="0" borderId="13" xfId="0" applyFont="1" applyBorder="1" applyAlignment="1" applyProtection="1">
      <alignment horizontal="left" vertical="center" indent="1"/>
    </xf>
    <xf numFmtId="0" fontId="15" fillId="0" borderId="14" xfId="0" applyFont="1" applyBorder="1" applyProtection="1">
      <alignment vertical="center"/>
    </xf>
    <xf numFmtId="0" fontId="15" fillId="0" borderId="0" xfId="0" applyFont="1" applyProtection="1">
      <alignment vertical="center"/>
    </xf>
    <xf numFmtId="0" fontId="4" fillId="0" borderId="11" xfId="0" applyFont="1" applyBorder="1" applyProtection="1">
      <alignment vertical="center"/>
    </xf>
    <xf numFmtId="0" fontId="4" fillId="0" borderId="13" xfId="0" applyFont="1" applyBorder="1" applyProtection="1">
      <alignment vertical="center"/>
    </xf>
    <xf numFmtId="180" fontId="4" fillId="0" borderId="14"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3" fillId="0" borderId="0" xfId="0" applyFont="1" applyAlignment="1" applyProtection="1">
      <alignment horizontal="right" vertical="top"/>
    </xf>
    <xf numFmtId="0" fontId="13" fillId="0" borderId="0" xfId="0" applyFont="1" applyAlignment="1" applyProtection="1">
      <alignment vertical="top"/>
    </xf>
    <xf numFmtId="0" fontId="4" fillId="0" borderId="16" xfId="0" applyFont="1" applyBorder="1" applyProtection="1">
      <alignment vertical="center"/>
    </xf>
    <xf numFmtId="0" fontId="4" fillId="0" borderId="0" xfId="0" applyFont="1" applyProtection="1">
      <alignment vertical="center"/>
    </xf>
    <xf numFmtId="0" fontId="13" fillId="0" borderId="0" xfId="0" applyFont="1" applyAlignment="1" applyProtection="1">
      <alignment vertical="top"/>
    </xf>
    <xf numFmtId="0" fontId="18" fillId="0" borderId="0" xfId="0" applyFont="1" applyAlignment="1" applyProtection="1">
      <alignment vertical="top"/>
    </xf>
    <xf numFmtId="0" fontId="4" fillId="0" borderId="14" xfId="0" applyFont="1" applyBorder="1" applyProtection="1">
      <alignment vertical="center"/>
    </xf>
    <xf numFmtId="177" fontId="13" fillId="0" borderId="0" xfId="0" applyNumberFormat="1" applyFont="1" applyAlignment="1" applyProtection="1">
      <alignment vertical="top"/>
    </xf>
    <xf numFmtId="0" fontId="14" fillId="0" borderId="16" xfId="0" applyFont="1" applyBorder="1" applyAlignment="1" applyProtection="1">
      <alignment vertical="top"/>
    </xf>
    <xf numFmtId="49" fontId="13"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4" fillId="0" borderId="14" xfId="2" applyFont="1" applyBorder="1" applyProtection="1">
      <alignment vertical="center"/>
    </xf>
    <xf numFmtId="0" fontId="21" fillId="0" borderId="0" xfId="0" applyFont="1" applyAlignment="1" applyProtection="1">
      <alignment vertical="top"/>
    </xf>
    <xf numFmtId="0" fontId="18" fillId="0" borderId="16" xfId="0" applyFont="1" applyBorder="1" applyAlignment="1" applyProtection="1">
      <alignment vertical="top"/>
    </xf>
    <xf numFmtId="0" fontId="4" fillId="0" borderId="12" xfId="0" applyFont="1" applyBorder="1" applyProtection="1">
      <alignment vertical="center"/>
    </xf>
    <xf numFmtId="0" fontId="4" fillId="0" borderId="8" xfId="0" applyFont="1" applyBorder="1" applyProtection="1">
      <alignment vertical="center"/>
    </xf>
    <xf numFmtId="0" fontId="14" fillId="0" borderId="8" xfId="0" applyFont="1" applyBorder="1" applyAlignment="1" applyProtection="1">
      <alignment vertical="top"/>
    </xf>
    <xf numFmtId="49" fontId="14" fillId="0" borderId="8" xfId="0" applyNumberFormat="1" applyFont="1" applyBorder="1" applyAlignment="1" applyProtection="1">
      <alignment vertical="top"/>
    </xf>
    <xf numFmtId="0" fontId="4" fillId="0" borderId="9"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2" applyNumberFormat="1" applyFont="1" applyProtection="1">
      <alignment vertical="center"/>
    </xf>
    <xf numFmtId="0" fontId="13" fillId="0" borderId="0" xfId="0" applyFont="1" applyProtection="1">
      <alignment vertical="center"/>
    </xf>
    <xf numFmtId="0" fontId="18" fillId="0" borderId="0" xfId="0" applyFont="1" applyAlignment="1" applyProtection="1">
      <alignment vertical="top" wrapText="1"/>
    </xf>
    <xf numFmtId="0" fontId="4" fillId="0" borderId="0" xfId="0" applyFont="1" applyAlignment="1" applyProtection="1">
      <alignment vertical="top"/>
    </xf>
    <xf numFmtId="49" fontId="13" fillId="0" borderId="0" xfId="0" applyNumberFormat="1" applyFont="1" applyAlignment="1" applyProtection="1">
      <alignment vertical="top"/>
    </xf>
    <xf numFmtId="182" fontId="13" fillId="0" borderId="0" xfId="0" applyNumberFormat="1" applyFont="1" applyAlignment="1" applyProtection="1">
      <alignment vertical="top"/>
    </xf>
    <xf numFmtId="0" fontId="13" fillId="0" borderId="8" xfId="0" applyFont="1" applyBorder="1" applyAlignment="1" applyProtection="1">
      <alignment horizontal="right" vertical="top"/>
    </xf>
    <xf numFmtId="0" fontId="13" fillId="0" borderId="8" xfId="0" applyFont="1" applyBorder="1" applyAlignment="1" applyProtection="1">
      <alignment vertical="top"/>
    </xf>
    <xf numFmtId="49" fontId="13" fillId="0" borderId="8" xfId="0" applyNumberFormat="1" applyFont="1" applyBorder="1" applyAlignment="1" applyProtection="1">
      <alignment vertical="top"/>
    </xf>
    <xf numFmtId="182" fontId="13" fillId="0" borderId="8"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4" xfId="0" applyFont="1" applyBorder="1" applyProtection="1">
      <alignment vertical="center"/>
    </xf>
    <xf numFmtId="0" fontId="22" fillId="0" borderId="0" xfId="0" applyFont="1" applyProtection="1">
      <alignment vertical="center"/>
    </xf>
    <xf numFmtId="49" fontId="4" fillId="0" borderId="11" xfId="0" applyNumberFormat="1" applyFont="1" applyBorder="1" applyProtection="1">
      <alignment vertical="center"/>
    </xf>
    <xf numFmtId="178" fontId="4" fillId="0" borderId="11" xfId="0" applyNumberFormat="1" applyFont="1" applyBorder="1" applyProtection="1">
      <alignment vertical="center"/>
    </xf>
    <xf numFmtId="0" fontId="18" fillId="0" borderId="0" xfId="0" applyFont="1" applyAlignment="1" applyProtection="1">
      <alignment horizontal="left" vertical="center" wrapText="1"/>
    </xf>
    <xf numFmtId="178" fontId="13" fillId="0" borderId="0" xfId="0" applyNumberFormat="1" applyFont="1" applyAlignment="1" applyProtection="1">
      <alignment vertical="top"/>
    </xf>
    <xf numFmtId="182" fontId="14" fillId="0" borderId="8" xfId="0" applyNumberFormat="1" applyFont="1" applyBorder="1" applyAlignment="1" applyProtection="1">
      <alignment vertical="top"/>
    </xf>
    <xf numFmtId="182" fontId="14"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0" fontId="4" fillId="0" borderId="16" xfId="2" applyFont="1" applyBorder="1" applyProtection="1">
      <alignment vertical="center"/>
    </xf>
    <xf numFmtId="49" fontId="18" fillId="0" borderId="0" xfId="0" applyNumberFormat="1" applyFont="1" applyAlignment="1" applyProtection="1">
      <alignment horizontal="right" vertical="top"/>
    </xf>
    <xf numFmtId="178" fontId="14" fillId="0" borderId="8" xfId="0" applyNumberFormat="1" applyFont="1" applyBorder="1" applyAlignment="1" applyProtection="1">
      <alignment vertical="top"/>
    </xf>
    <xf numFmtId="178" fontId="14" fillId="0" borderId="0" xfId="0" applyNumberFormat="1" applyFont="1" applyAlignment="1" applyProtection="1">
      <alignment vertical="top"/>
    </xf>
    <xf numFmtId="178" fontId="4" fillId="0" borderId="0" xfId="0" applyNumberFormat="1" applyFont="1" applyProtection="1">
      <alignment vertical="center"/>
    </xf>
    <xf numFmtId="0" fontId="4" fillId="0" borderId="12" xfId="2" applyFont="1" applyBorder="1" applyProtection="1">
      <alignment vertical="center"/>
    </xf>
    <xf numFmtId="0" fontId="4" fillId="0" borderId="8" xfId="2" applyFont="1" applyBorder="1" applyProtection="1">
      <alignment vertical="center"/>
    </xf>
    <xf numFmtId="0" fontId="15" fillId="0" borderId="14" xfId="0" applyFont="1" applyBorder="1" applyAlignment="1" applyProtection="1">
      <alignment horizontal="left" vertical="center" indent="1"/>
    </xf>
    <xf numFmtId="0" fontId="15"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78" fontId="4" fillId="0" borderId="0" xfId="1" applyNumberFormat="1" applyFont="1" applyAlignment="1" applyProtection="1">
      <alignment horizontal="right" vertical="center"/>
    </xf>
    <xf numFmtId="178" fontId="4" fillId="0" borderId="1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4" fontId="4" fillId="0" borderId="0" xfId="1" applyNumberFormat="1" applyFont="1" applyAlignment="1" applyProtection="1">
      <alignment horizontal="left"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top"/>
    </xf>
    <xf numFmtId="177" fontId="13" fillId="0" borderId="0" xfId="0" applyNumberFormat="1" applyFont="1" applyAlignment="1" applyProtection="1">
      <alignment horizontal="right" vertical="top"/>
    </xf>
    <xf numFmtId="0" fontId="4" fillId="0" borderId="0" xfId="0" applyFont="1" applyAlignment="1" applyProtection="1">
      <alignment horizontal="left" vertical="center"/>
    </xf>
    <xf numFmtId="178" fontId="4" fillId="0" borderId="0" xfId="1" applyNumberFormat="1" applyFont="1" applyProtection="1">
      <alignment vertical="center"/>
    </xf>
    <xf numFmtId="182" fontId="4" fillId="0" borderId="0" xfId="1" applyNumberFormat="1" applyFont="1" applyAlignment="1" applyProtection="1">
      <alignment horizontal="right" vertical="center"/>
    </xf>
    <xf numFmtId="182" fontId="13" fillId="0" borderId="0" xfId="0" applyNumberFormat="1" applyFont="1" applyAlignment="1" applyProtection="1">
      <alignment horizontal="right" vertical="top"/>
    </xf>
    <xf numFmtId="0" fontId="18" fillId="0" borderId="0" xfId="0" applyFont="1" applyAlignment="1" applyProtection="1">
      <alignment horizontal="left" vertical="top" wrapText="1"/>
    </xf>
    <xf numFmtId="0" fontId="4" fillId="0" borderId="15" xfId="0" applyFont="1" applyBorder="1" applyProtection="1">
      <alignment vertical="center"/>
    </xf>
    <xf numFmtId="0" fontId="4" fillId="0" borderId="1" xfId="0" applyFont="1" applyBorder="1" applyProtection="1">
      <alignment vertical="center"/>
    </xf>
    <xf numFmtId="0" fontId="4" fillId="0" borderId="20" xfId="0" applyFont="1" applyBorder="1" applyProtection="1">
      <alignment vertical="center"/>
    </xf>
    <xf numFmtId="178" fontId="4" fillId="0" borderId="15"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0" xfId="1" applyNumberFormat="1" applyFont="1" applyBorder="1" applyAlignment="1" applyProtection="1">
      <alignment horizontal="center" vertical="center"/>
    </xf>
    <xf numFmtId="0" fontId="4" fillId="0" borderId="7" xfId="2" applyFont="1" applyBorder="1" applyProtection="1">
      <alignment vertical="center"/>
    </xf>
    <xf numFmtId="0" fontId="4" fillId="0" borderId="2" xfId="2" applyFont="1" applyBorder="1" applyProtection="1">
      <alignment vertical="center"/>
    </xf>
    <xf numFmtId="0" fontId="4" fillId="0" borderId="3" xfId="2" applyFont="1" applyBorder="1" applyProtection="1">
      <alignment vertical="center"/>
    </xf>
    <xf numFmtId="0" fontId="4" fillId="0" borderId="29" xfId="2" applyFont="1" applyBorder="1" applyProtection="1">
      <alignment vertical="center"/>
    </xf>
    <xf numFmtId="0" fontId="4" fillId="0" borderId="4" xfId="2" applyFont="1" applyBorder="1" applyProtection="1">
      <alignment vertical="center"/>
    </xf>
    <xf numFmtId="0" fontId="4" fillId="0" borderId="5" xfId="2" applyFont="1" applyBorder="1" applyProtection="1">
      <alignment vertical="center"/>
    </xf>
    <xf numFmtId="0" fontId="4" fillId="0" borderId="41" xfId="2" applyFont="1" applyBorder="1" applyProtection="1">
      <alignment vertical="center"/>
    </xf>
    <xf numFmtId="0" fontId="4" fillId="0" borderId="42" xfId="2" applyFont="1" applyBorder="1" applyProtection="1">
      <alignment vertical="center"/>
    </xf>
    <xf numFmtId="0" fontId="4" fillId="0" borderId="43" xfId="2" applyFont="1" applyBorder="1" applyProtection="1">
      <alignment vertical="center"/>
    </xf>
    <xf numFmtId="180" fontId="4" fillId="0" borderId="44" xfId="0" applyNumberFormat="1" applyFont="1" applyBorder="1" applyProtection="1">
      <alignment vertical="center"/>
    </xf>
    <xf numFmtId="180" fontId="4" fillId="0" borderId="45" xfId="0" applyNumberFormat="1" applyFont="1" applyBorder="1" applyProtection="1">
      <alignment vertical="center"/>
    </xf>
    <xf numFmtId="180" fontId="4" fillId="0" borderId="46" xfId="0" applyNumberFormat="1" applyFont="1" applyBorder="1" applyProtection="1">
      <alignment vertical="center"/>
    </xf>
    <xf numFmtId="38" fontId="4" fillId="0" borderId="44" xfId="1" applyNumberFormat="1" applyFont="1" applyBorder="1" applyAlignment="1" applyProtection="1">
      <alignment horizontal="right" vertical="center"/>
    </xf>
    <xf numFmtId="178" fontId="4" fillId="0" borderId="45" xfId="1" applyNumberFormat="1" applyFont="1" applyBorder="1" applyAlignment="1" applyProtection="1">
      <alignment horizontal="right" vertical="center"/>
    </xf>
    <xf numFmtId="178" fontId="4" fillId="0" borderId="46" xfId="1" applyNumberFormat="1" applyFont="1" applyBorder="1" applyAlignment="1" applyProtection="1">
      <alignment horizontal="right" vertical="center"/>
    </xf>
    <xf numFmtId="178" fontId="4" fillId="0" borderId="7" xfId="1" applyNumberFormat="1" applyFont="1" applyBorder="1" applyAlignment="1" applyProtection="1">
      <alignment horizontal="left" vertical="center"/>
    </xf>
    <xf numFmtId="178" fontId="4" fillId="0" borderId="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5" xfId="1" applyNumberFormat="1" applyFont="1" applyBorder="1" applyAlignment="1" applyProtection="1">
      <alignment horizontal="left" vertical="center"/>
    </xf>
    <xf numFmtId="182" fontId="4" fillId="0" borderId="29" xfId="1" applyNumberFormat="1" applyFont="1" applyBorder="1" applyAlignment="1" applyProtection="1">
      <alignment horizontal="left" vertical="center"/>
    </xf>
    <xf numFmtId="182" fontId="4" fillId="0" borderId="4" xfId="1" applyNumberFormat="1" applyFont="1" applyBorder="1" applyAlignment="1" applyProtection="1">
      <alignment horizontal="left" vertical="center"/>
    </xf>
    <xf numFmtId="182" fontId="4" fillId="0" borderId="5" xfId="1" applyNumberFormat="1" applyFont="1" applyBorder="1" applyAlignment="1" applyProtection="1">
      <alignment horizontal="left" vertical="center"/>
    </xf>
    <xf numFmtId="38" fontId="4" fillId="0" borderId="29" xfId="1" applyNumberFormat="1" applyFont="1" applyBorder="1" applyAlignment="1" applyProtection="1">
      <alignment horizontal="right" vertical="center"/>
    </xf>
    <xf numFmtId="182" fontId="4" fillId="0" borderId="4" xfId="1" applyNumberFormat="1" applyFont="1" applyBorder="1" applyAlignment="1" applyProtection="1">
      <alignment horizontal="right" vertical="center"/>
    </xf>
    <xf numFmtId="182" fontId="4" fillId="0" borderId="5" xfId="1" applyNumberFormat="1" applyFont="1" applyBorder="1" applyAlignment="1" applyProtection="1">
      <alignment horizontal="right" vertical="center"/>
    </xf>
    <xf numFmtId="178" fontId="11" fillId="0" borderId="2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21" xfId="1" applyNumberFormat="1" applyFont="1" applyBorder="1" applyAlignment="1" applyProtection="1">
      <alignment horizontal="left" vertical="center"/>
    </xf>
    <xf numFmtId="178" fontId="11" fillId="0" borderId="0" xfId="1" applyNumberFormat="1" applyFont="1" applyAlignment="1" applyProtection="1">
      <alignment horizontal="left" vertical="center"/>
    </xf>
    <xf numFmtId="177" fontId="14" fillId="0" borderId="8" xfId="0" applyNumberFormat="1" applyFont="1" applyBorder="1" applyAlignment="1" applyProtection="1">
      <alignment vertical="top"/>
    </xf>
    <xf numFmtId="0" fontId="11" fillId="0" borderId="0" xfId="0" applyFont="1" applyAlignment="1" applyProtection="1">
      <alignment horizontal="left" vertical="center"/>
    </xf>
    <xf numFmtId="0" fontId="12" fillId="0" borderId="14" xfId="0" applyFont="1" applyBorder="1" applyProtection="1">
      <alignment vertical="center"/>
    </xf>
    <xf numFmtId="0" fontId="18" fillId="0" borderId="8" xfId="0" applyFont="1" applyBorder="1" applyAlignment="1" applyProtection="1">
      <alignment horizontal="left" vertical="center" wrapText="1"/>
    </xf>
    <xf numFmtId="178" fontId="4" fillId="0" borderId="0" xfId="1" applyNumberFormat="1" applyFont="1" applyAlignment="1" applyProtection="1">
      <alignment horizontal="left" vertical="top"/>
    </xf>
    <xf numFmtId="180" fontId="4" fillId="0" borderId="37" xfId="0" applyNumberFormat="1" applyFont="1" applyBorder="1" applyProtection="1">
      <alignment vertical="center"/>
    </xf>
    <xf numFmtId="0" fontId="4" fillId="0" borderId="11" xfId="0" applyFont="1" applyBorder="1" applyAlignment="1" applyProtection="1">
      <alignment horizontal="left" vertical="center"/>
    </xf>
    <xf numFmtId="0" fontId="4" fillId="0" borderId="13" xfId="0" applyFont="1" applyBorder="1" applyAlignment="1" applyProtection="1">
      <alignment horizontal="left" vertical="center"/>
    </xf>
    <xf numFmtId="0" fontId="4" fillId="0" borderId="10" xfId="1" applyFont="1" applyBorder="1" applyAlignment="1" applyProtection="1">
      <alignment horizontal="center" vertical="center"/>
    </xf>
    <xf numFmtId="0" fontId="4" fillId="0" borderId="11" xfId="1" applyFont="1" applyBorder="1" applyAlignment="1" applyProtection="1">
      <alignment horizontal="center" vertical="center"/>
    </xf>
    <xf numFmtId="0" fontId="4" fillId="0" borderId="13" xfId="1" applyFont="1" applyBorder="1" applyAlignment="1" applyProtection="1">
      <alignment horizontal="center" vertical="center"/>
    </xf>
    <xf numFmtId="177" fontId="4" fillId="0" borderId="11" xfId="0" applyNumberFormat="1" applyFont="1" applyBorder="1" applyAlignment="1" applyProtection="1">
      <alignment horizontal="center" vertical="center" wrapText="1"/>
    </xf>
    <xf numFmtId="177" fontId="4" fillId="0" borderId="1" xfId="0" applyNumberFormat="1" applyFont="1" applyBorder="1" applyAlignment="1" applyProtection="1">
      <alignment horizontal="center" vertical="center" wrapText="1"/>
    </xf>
    <xf numFmtId="0" fontId="4" fillId="0" borderId="10"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4" fillId="0" borderId="13" xfId="2" applyFont="1" applyBorder="1" applyAlignment="1" applyProtection="1">
      <alignment horizontal="center" vertical="center" wrapText="1"/>
    </xf>
    <xf numFmtId="0" fontId="15" fillId="0" borderId="37" xfId="0" applyFont="1" applyBorder="1" applyProtection="1">
      <alignment vertical="center"/>
    </xf>
    <xf numFmtId="0" fontId="4" fillId="0" borderId="0" xfId="0" applyFont="1" applyAlignment="1" applyProtection="1">
      <alignment horizontal="left" vertical="center"/>
    </xf>
    <xf numFmtId="0" fontId="4" fillId="0" borderId="16" xfId="0" applyFont="1" applyBorder="1" applyAlignment="1" applyProtection="1">
      <alignment horizontal="left" vertical="center"/>
    </xf>
    <xf numFmtId="178" fontId="4" fillId="0" borderId="11" xfId="1" applyNumberFormat="1" applyFont="1" applyBorder="1" applyProtection="1">
      <alignment vertical="center"/>
    </xf>
    <xf numFmtId="178" fontId="4" fillId="0" borderId="13" xfId="1" applyNumberFormat="1" applyFont="1" applyBorder="1" applyProtection="1">
      <alignment vertical="center"/>
    </xf>
    <xf numFmtId="178" fontId="4" fillId="0" borderId="3" xfId="1" applyNumberFormat="1" applyFont="1" applyBorder="1" applyProtection="1">
      <alignment vertical="center"/>
    </xf>
    <xf numFmtId="0" fontId="4" fillId="0" borderId="14" xfId="2" applyFont="1" applyBorder="1" applyAlignment="1" applyProtection="1">
      <alignment horizontal="center" vertical="center" wrapText="1"/>
    </xf>
    <xf numFmtId="0" fontId="4" fillId="0" borderId="0" xfId="2" applyFont="1" applyAlignment="1" applyProtection="1">
      <alignment horizontal="center" vertical="center" wrapText="1"/>
    </xf>
    <xf numFmtId="0" fontId="4" fillId="0" borderId="16" xfId="2" applyFont="1" applyBorder="1" applyAlignment="1" applyProtection="1">
      <alignment horizontal="center" vertical="center" wrapText="1"/>
    </xf>
    <xf numFmtId="178" fontId="4" fillId="0" borderId="6" xfId="1" applyNumberFormat="1" applyFont="1" applyBorder="1" applyProtection="1">
      <alignment vertical="center"/>
    </xf>
    <xf numFmtId="178" fontId="4" fillId="0" borderId="21" xfId="1" applyNumberFormat="1" applyFont="1" applyBorder="1" applyProtection="1">
      <alignment vertical="center"/>
    </xf>
    <xf numFmtId="178" fontId="4" fillId="0" borderId="9" xfId="1" applyNumberFormat="1" applyFont="1" applyBorder="1" applyProtection="1">
      <alignment vertical="center"/>
    </xf>
    <xf numFmtId="0" fontId="4" fillId="0" borderId="12" xfId="2" applyFont="1" applyBorder="1" applyAlignment="1" applyProtection="1">
      <alignment horizontal="center" vertical="center" wrapText="1"/>
    </xf>
    <xf numFmtId="0" fontId="4" fillId="0" borderId="8" xfId="2" applyFont="1" applyBorder="1" applyAlignment="1" applyProtection="1">
      <alignment horizontal="center" vertical="center" wrapText="1"/>
    </xf>
    <xf numFmtId="0" fontId="4" fillId="0" borderId="9" xfId="2" applyFont="1" applyBorder="1" applyAlignment="1" applyProtection="1">
      <alignment horizontal="center" vertical="center" wrapText="1"/>
    </xf>
    <xf numFmtId="0" fontId="4" fillId="0" borderId="10" xfId="2"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13"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4" xfId="2" applyFont="1" applyBorder="1" applyAlignment="1" applyProtection="1">
      <alignment horizontal="left" vertical="center"/>
    </xf>
    <xf numFmtId="0" fontId="4" fillId="0" borderId="5" xfId="2" applyFont="1" applyBorder="1" applyAlignment="1" applyProtection="1">
      <alignment horizontal="left" vertical="center"/>
    </xf>
    <xf numFmtId="0" fontId="4" fillId="0" borderId="0" xfId="2" applyFont="1" applyAlignment="1" applyProtection="1">
      <alignment horizontal="left" vertical="center"/>
    </xf>
    <xf numFmtId="0" fontId="4" fillId="0" borderId="16" xfId="2" applyFont="1" applyBorder="1" applyAlignment="1" applyProtection="1">
      <alignment horizontal="left" vertical="center"/>
    </xf>
    <xf numFmtId="0" fontId="4" fillId="0" borderId="30" xfId="2" applyFont="1" applyBorder="1" applyAlignment="1" applyProtection="1">
      <alignment horizontal="left" vertical="center"/>
    </xf>
    <xf numFmtId="0" fontId="4" fillId="0" borderId="31" xfId="2" applyFont="1" applyBorder="1" applyAlignment="1" applyProtection="1">
      <alignment horizontal="left" vertical="center"/>
    </xf>
    <xf numFmtId="0" fontId="4" fillId="0" borderId="34"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42" xfId="2" applyFont="1" applyBorder="1" applyAlignment="1" applyProtection="1">
      <alignment horizontal="left" vertical="center"/>
    </xf>
    <xf numFmtId="0" fontId="4" fillId="0" borderId="43" xfId="2"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38" fontId="11" fillId="0" borderId="44" xfId="1" applyNumberFormat="1" applyFont="1" applyBorder="1" applyAlignment="1" applyProtection="1">
      <alignment horizontal="right" vertical="center"/>
    </xf>
    <xf numFmtId="178" fontId="11" fillId="0" borderId="45" xfId="1" applyNumberFormat="1" applyFont="1" applyBorder="1" applyAlignment="1" applyProtection="1">
      <alignment horizontal="right" vertical="center"/>
    </xf>
    <xf numFmtId="178" fontId="11" fillId="0" borderId="51" xfId="1" applyNumberFormat="1" applyFont="1" applyBorder="1" applyAlignment="1" applyProtection="1">
      <alignment horizontal="right" vertical="center"/>
    </xf>
    <xf numFmtId="38" fontId="11" fillId="0" borderId="52" xfId="1" applyNumberFormat="1" applyFont="1" applyBorder="1" applyAlignment="1" applyProtection="1">
      <alignment horizontal="right" vertical="center"/>
    </xf>
    <xf numFmtId="178" fontId="11" fillId="0" borderId="46" xfId="1" applyNumberFormat="1" applyFont="1" applyBorder="1" applyAlignment="1" applyProtection="1">
      <alignment horizontal="right" vertical="center"/>
    </xf>
    <xf numFmtId="0" fontId="13" fillId="0" borderId="0" xfId="2" applyFont="1" applyAlignment="1" applyProtection="1">
      <alignment vertical="top"/>
    </xf>
    <xf numFmtId="0" fontId="4" fillId="0" borderId="11" xfId="0" applyFont="1" applyBorder="1" applyAlignment="1" applyProtection="1">
      <alignment horizontal="left" vertical="center"/>
    </xf>
    <xf numFmtId="49" fontId="4" fillId="0" borderId="11" xfId="1" applyNumberFormat="1" applyFont="1" applyBorder="1" applyAlignment="1" applyProtection="1">
      <alignment horizontal="right" vertical="center"/>
    </xf>
    <xf numFmtId="178" fontId="4" fillId="0" borderId="11" xfId="1" applyNumberFormat="1" applyFont="1" applyBorder="1" applyAlignment="1" applyProtection="1">
      <alignment horizontal="right" vertical="center"/>
    </xf>
    <xf numFmtId="180" fontId="4" fillId="0" borderId="12" xfId="0" applyNumberFormat="1" applyFont="1" applyBorder="1" applyProtection="1">
      <alignment vertical="center"/>
    </xf>
    <xf numFmtId="0" fontId="4" fillId="0" borderId="8" xfId="0" applyFont="1" applyBorder="1" applyAlignment="1" applyProtection="1">
      <alignment horizontal="left" vertical="center"/>
    </xf>
    <xf numFmtId="0" fontId="13" fillId="0" borderId="8" xfId="2" applyFont="1" applyBorder="1" applyAlignment="1" applyProtection="1">
      <alignment vertical="top"/>
    </xf>
    <xf numFmtId="49" fontId="4" fillId="0" borderId="8" xfId="1" applyNumberFormat="1" applyFont="1" applyBorder="1" applyAlignment="1" applyProtection="1">
      <alignment horizontal="right" vertical="center"/>
    </xf>
    <xf numFmtId="178" fontId="4" fillId="0" borderId="8" xfId="1" applyNumberFormat="1" applyFont="1" applyBorder="1" applyAlignment="1" applyProtection="1">
      <alignment horizontal="right" vertical="center"/>
    </xf>
    <xf numFmtId="49" fontId="4" fillId="0" borderId="0" xfId="1" applyNumberFormat="1" applyFont="1" applyAlignment="1" applyProtection="1">
      <alignment horizontal="right" vertical="center"/>
    </xf>
    <xf numFmtId="0" fontId="13" fillId="0" borderId="16" xfId="0" applyFont="1" applyBorder="1" applyProtection="1">
      <alignment vertical="center"/>
    </xf>
    <xf numFmtId="0" fontId="4" fillId="0" borderId="15" xfId="12" applyFont="1" applyBorder="1" applyAlignment="1" applyProtection="1">
      <alignment horizontal="left" vertical="center"/>
    </xf>
    <xf numFmtId="0" fontId="4" fillId="0" borderId="1" xfId="12" applyFont="1" applyBorder="1" applyAlignment="1" applyProtection="1">
      <alignment horizontal="left" vertical="center"/>
    </xf>
    <xf numFmtId="0" fontId="4" fillId="0" borderId="24" xfId="12" applyFont="1" applyBorder="1" applyAlignment="1" applyProtection="1">
      <alignment horizontal="left" vertical="center"/>
    </xf>
    <xf numFmtId="182" fontId="4" fillId="0" borderId="23" xfId="12" applyNumberFormat="1" applyFont="1" applyBorder="1" applyAlignment="1" applyProtection="1">
      <alignment horizontal="center" vertical="center"/>
    </xf>
    <xf numFmtId="182" fontId="4" fillId="0" borderId="20" xfId="12" applyNumberFormat="1" applyFont="1" applyBorder="1" applyAlignment="1" applyProtection="1">
      <alignment horizontal="center" vertical="center"/>
    </xf>
    <xf numFmtId="0" fontId="4" fillId="0" borderId="37" xfId="2" applyFont="1" applyBorder="1" applyProtection="1">
      <alignment vertical="center"/>
    </xf>
    <xf numFmtId="0" fontId="4" fillId="0" borderId="7" xfId="6" applyFont="1" applyBorder="1" applyAlignment="1" applyProtection="1">
      <alignment horizontal="left" vertical="center"/>
    </xf>
    <xf numFmtId="0" fontId="4" fillId="0" borderId="2" xfId="6" applyFont="1" applyBorder="1" applyAlignment="1" applyProtection="1">
      <alignment horizontal="left" vertical="center"/>
    </xf>
    <xf numFmtId="0" fontId="4" fillId="0" borderId="26" xfId="6" applyFont="1" applyBorder="1" applyAlignment="1" applyProtection="1">
      <alignment horizontal="left" vertical="center"/>
    </xf>
    <xf numFmtId="49" fontId="4" fillId="0" borderId="7" xfId="6" applyNumberFormat="1" applyFont="1" applyBorder="1" applyAlignment="1" applyProtection="1">
      <alignment horizontal="left" vertical="center"/>
    </xf>
    <xf numFmtId="0" fontId="4" fillId="0" borderId="29" xfId="6" applyFont="1" applyBorder="1" applyAlignment="1" applyProtection="1">
      <alignment horizontal="left" vertical="center"/>
    </xf>
    <xf numFmtId="0" fontId="4" fillId="0" borderId="4" xfId="6" applyFont="1" applyBorder="1" applyAlignment="1" applyProtection="1">
      <alignment horizontal="left" vertical="center"/>
    </xf>
    <xf numFmtId="0" fontId="4" fillId="0" borderId="28" xfId="6" applyFont="1" applyBorder="1" applyAlignment="1" applyProtection="1">
      <alignment horizontal="left" vertical="center"/>
    </xf>
    <xf numFmtId="49" fontId="4" fillId="0" borderId="29" xfId="6" applyNumberFormat="1" applyFont="1" applyBorder="1" applyAlignment="1" applyProtection="1">
      <alignment horizontal="left" vertical="center"/>
    </xf>
    <xf numFmtId="49" fontId="4" fillId="0" borderId="22" xfId="6" applyNumberFormat="1" applyFont="1" applyBorder="1" applyAlignment="1" applyProtection="1">
      <alignment horizontal="left" vertical="center"/>
    </xf>
    <xf numFmtId="0" fontId="4" fillId="0" borderId="6" xfId="6" applyFont="1" applyBorder="1" applyAlignment="1" applyProtection="1">
      <alignment horizontal="left" vertical="center"/>
    </xf>
    <xf numFmtId="0" fontId="4" fillId="0" borderId="35" xfId="6" applyFont="1" applyBorder="1" applyAlignment="1" applyProtection="1">
      <alignment horizontal="left" vertical="center"/>
    </xf>
    <xf numFmtId="49" fontId="4" fillId="0" borderId="0" xfId="6" applyNumberFormat="1" applyFont="1" applyAlignment="1" applyProtection="1">
      <alignment horizontal="left" vertical="center"/>
    </xf>
    <xf numFmtId="0" fontId="4" fillId="0" borderId="0" xfId="6" applyFont="1" applyAlignment="1" applyProtection="1">
      <alignment horizontal="left" vertical="center"/>
    </xf>
    <xf numFmtId="38" fontId="4" fillId="0" borderId="0" xfId="6" applyNumberFormat="1" applyFont="1" applyAlignment="1" applyProtection="1">
      <alignment horizontal="right" vertical="center"/>
    </xf>
    <xf numFmtId="0" fontId="4" fillId="0" borderId="38" xfId="6" applyFont="1" applyBorder="1" applyAlignment="1" applyProtection="1">
      <alignment horizontal="center" vertical="center" textRotation="255"/>
    </xf>
    <xf numFmtId="0" fontId="4" fillId="0" borderId="27" xfId="6" applyFont="1" applyBorder="1" applyProtection="1">
      <alignment vertical="center"/>
    </xf>
    <xf numFmtId="0" fontId="4" fillId="0" borderId="4" xfId="6" applyFont="1" applyBorder="1" applyProtection="1">
      <alignment vertical="center"/>
    </xf>
    <xf numFmtId="0" fontId="4" fillId="0" borderId="28" xfId="6" applyFont="1" applyBorder="1" applyProtection="1">
      <alignment vertical="center"/>
    </xf>
    <xf numFmtId="0" fontId="4" fillId="0" borderId="39" xfId="6" applyFont="1" applyBorder="1" applyAlignment="1" applyProtection="1">
      <alignment horizontal="center" vertical="center" textRotation="255"/>
    </xf>
    <xf numFmtId="0" fontId="4" fillId="0" borderId="27" xfId="6" applyFont="1" applyBorder="1" applyAlignment="1" applyProtection="1">
      <alignment horizontal="left" vertical="center"/>
    </xf>
    <xf numFmtId="0" fontId="4" fillId="0" borderId="36" xfId="6" applyFont="1" applyBorder="1" applyAlignment="1" applyProtection="1">
      <alignment horizontal="left" vertical="center"/>
    </xf>
    <xf numFmtId="0" fontId="4" fillId="0" borderId="11" xfId="2" applyFont="1" applyBorder="1" applyProtection="1">
      <alignment vertical="center"/>
    </xf>
    <xf numFmtId="180" fontId="4" fillId="0" borderId="11" xfId="0" applyNumberFormat="1" applyFont="1" applyBorder="1" applyProtection="1">
      <alignment vertical="center"/>
    </xf>
    <xf numFmtId="0" fontId="13" fillId="0" borderId="11" xfId="2" applyFont="1" applyBorder="1" applyAlignment="1" applyProtection="1">
      <alignment vertical="top"/>
    </xf>
    <xf numFmtId="0" fontId="11" fillId="0" borderId="0" xfId="0" applyFont="1" applyProtection="1">
      <alignment vertical="center"/>
    </xf>
    <xf numFmtId="0" fontId="13" fillId="0" borderId="0" xfId="2" applyFont="1" applyAlignment="1" applyProtection="1">
      <alignment horizontal="right" vertical="top"/>
    </xf>
    <xf numFmtId="0" fontId="13" fillId="0" borderId="16" xfId="2" applyFont="1" applyBorder="1" applyAlignment="1" applyProtection="1">
      <alignment vertical="top"/>
    </xf>
    <xf numFmtId="0" fontId="13" fillId="0" borderId="16" xfId="0" applyFont="1" applyBorder="1" applyAlignment="1" applyProtection="1">
      <alignment vertical="top"/>
    </xf>
    <xf numFmtId="0" fontId="4" fillId="0" borderId="15" xfId="2" applyFont="1" applyBorder="1" applyProtection="1">
      <alignment vertical="center"/>
    </xf>
    <xf numFmtId="0" fontId="4" fillId="0" borderId="1" xfId="2" applyFont="1" applyBorder="1" applyProtection="1">
      <alignment vertical="center"/>
    </xf>
    <xf numFmtId="0" fontId="4" fillId="0" borderId="15" xfId="2" applyFont="1" applyBorder="1" applyAlignment="1" applyProtection="1">
      <alignment horizontal="center" vertical="center"/>
    </xf>
    <xf numFmtId="0" fontId="4" fillId="0" borderId="24" xfId="2" applyFont="1" applyBorder="1" applyAlignment="1" applyProtection="1">
      <alignment horizontal="center" vertical="center"/>
    </xf>
    <xf numFmtId="0" fontId="4" fillId="0" borderId="23" xfId="2" applyFont="1" applyBorder="1" applyAlignment="1" applyProtection="1">
      <alignment vertical="center" wrapText="1"/>
    </xf>
    <xf numFmtId="0" fontId="4" fillId="0" borderId="1" xfId="2" applyFont="1" applyBorder="1" applyAlignment="1" applyProtection="1">
      <alignment vertical="center" wrapText="1"/>
    </xf>
    <xf numFmtId="0" fontId="4" fillId="0" borderId="24" xfId="2" applyFont="1" applyBorder="1" applyAlignment="1" applyProtection="1">
      <alignment vertical="center" wrapText="1"/>
    </xf>
    <xf numFmtId="0" fontId="4" fillId="0" borderId="20" xfId="2" applyFont="1" applyBorder="1" applyAlignment="1" applyProtection="1">
      <alignment vertical="center" wrapText="1"/>
    </xf>
    <xf numFmtId="0" fontId="4" fillId="0" borderId="7"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1" applyFont="1" applyAlignment="1" applyProtection="1">
      <alignment horizontal="left" vertical="center"/>
    </xf>
    <xf numFmtId="0" fontId="14" fillId="3" borderId="29" xfId="0" applyFont="1" applyFill="1" applyBorder="1" applyAlignment="1" applyProtection="1">
      <alignment vertical="top"/>
    </xf>
    <xf numFmtId="0" fontId="14" fillId="3" borderId="28" xfId="0" applyFont="1" applyFill="1" applyBorder="1" applyAlignment="1" applyProtection="1">
      <alignment vertical="top"/>
    </xf>
    <xf numFmtId="0" fontId="13" fillId="3" borderId="29" xfId="0" applyFont="1" applyFill="1" applyBorder="1" applyAlignment="1" applyProtection="1">
      <alignment vertical="top"/>
    </xf>
    <xf numFmtId="0" fontId="13" fillId="3" borderId="28" xfId="0" applyFont="1" applyFill="1" applyBorder="1" applyAlignment="1" applyProtection="1">
      <alignment vertical="top"/>
    </xf>
    <xf numFmtId="0" fontId="13" fillId="3" borderId="22" xfId="0" applyFont="1" applyFill="1" applyBorder="1" applyAlignment="1" applyProtection="1">
      <alignment vertical="top"/>
    </xf>
    <xf numFmtId="0" fontId="13" fillId="3" borderId="35" xfId="0" applyFont="1" applyFill="1" applyBorder="1" applyAlignment="1" applyProtection="1">
      <alignment vertical="top"/>
    </xf>
    <xf numFmtId="180" fontId="4" fillId="0" borderId="0" xfId="0" applyNumberFormat="1" applyFont="1" applyAlignment="1" applyProtection="1">
      <alignment horizontal="right" vertical="top"/>
    </xf>
    <xf numFmtId="0" fontId="14" fillId="0" borderId="11" xfId="0" applyFont="1" applyBorder="1" applyAlignment="1" applyProtection="1">
      <alignment vertical="top"/>
    </xf>
    <xf numFmtId="0" fontId="11" fillId="0" borderId="15" xfId="2" applyFont="1" applyBorder="1" applyAlignment="1" applyProtection="1">
      <alignment horizontal="left" vertical="center"/>
    </xf>
    <xf numFmtId="0" fontId="11" fillId="0" borderId="1" xfId="2" applyFont="1" applyBorder="1" applyAlignment="1" applyProtection="1">
      <alignment horizontal="left" vertical="center"/>
    </xf>
    <xf numFmtId="0" fontId="11" fillId="0" borderId="24" xfId="2" applyFont="1" applyBorder="1" applyAlignment="1" applyProtection="1">
      <alignment horizontal="left" vertical="center"/>
    </xf>
    <xf numFmtId="0" fontId="4" fillId="0" borderId="23" xfId="2" applyFont="1" applyBorder="1" applyAlignment="1" applyProtection="1">
      <alignment horizontal="center" vertical="center"/>
    </xf>
    <xf numFmtId="0" fontId="4" fillId="0" borderId="20" xfId="2" applyFont="1" applyBorder="1" applyAlignment="1" applyProtection="1">
      <alignment horizontal="center" vertical="center"/>
    </xf>
    <xf numFmtId="0" fontId="11" fillId="0" borderId="15" xfId="2" applyFont="1" applyBorder="1" applyProtection="1">
      <alignment vertical="center"/>
    </xf>
    <xf numFmtId="0" fontId="11" fillId="0" borderId="1" xfId="2" applyFont="1" applyBorder="1" applyProtection="1">
      <alignment vertical="center"/>
    </xf>
    <xf numFmtId="0" fontId="11" fillId="0" borderId="24" xfId="2" applyFont="1" applyBorder="1" applyProtection="1">
      <alignment vertical="center"/>
    </xf>
    <xf numFmtId="0" fontId="4" fillId="0" borderId="19" xfId="2" applyFont="1" applyBorder="1" applyAlignment="1" applyProtection="1">
      <alignment horizontal="center" vertical="center" textRotation="255"/>
    </xf>
    <xf numFmtId="0" fontId="11" fillId="0" borderId="48" xfId="2"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53" xfId="2" applyFont="1" applyBorder="1" applyAlignment="1" applyProtection="1">
      <alignment horizontal="left" vertical="center"/>
    </xf>
    <xf numFmtId="0" fontId="4" fillId="0" borderId="47" xfId="2" applyFont="1" applyBorder="1" applyAlignment="1" applyProtection="1">
      <alignment horizontal="center" vertical="center" textRotation="255"/>
    </xf>
    <xf numFmtId="0" fontId="4" fillId="0" borderId="17" xfId="2" applyFont="1" applyBorder="1" applyAlignment="1" applyProtection="1">
      <alignment horizontal="center" vertical="center" textRotation="255"/>
    </xf>
    <xf numFmtId="0" fontId="11" fillId="0" borderId="33" xfId="2" applyFont="1" applyBorder="1" applyAlignment="1" applyProtection="1">
      <alignment horizontal="left" vertical="center"/>
    </xf>
    <xf numFmtId="0" fontId="11" fillId="0" borderId="31" xfId="2" applyFont="1" applyBorder="1" applyAlignment="1" applyProtection="1">
      <alignment horizontal="left" vertical="center"/>
    </xf>
    <xf numFmtId="0" fontId="11" fillId="0" borderId="32" xfId="2" applyFont="1" applyBorder="1" applyAlignment="1" applyProtection="1">
      <alignment horizontal="left" vertical="center"/>
    </xf>
    <xf numFmtId="0" fontId="4" fillId="0" borderId="39" xfId="2" applyFont="1" applyBorder="1" applyAlignment="1" applyProtection="1">
      <alignment horizontal="center" vertical="center" textRotation="255"/>
    </xf>
    <xf numFmtId="0" fontId="4" fillId="0" borderId="40" xfId="2" applyFont="1" applyBorder="1" applyAlignment="1" applyProtection="1">
      <alignment horizontal="center" vertical="center" textRotation="255"/>
    </xf>
    <xf numFmtId="0" fontId="11" fillId="0" borderId="36" xfId="2"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35" xfId="2" applyFont="1" applyBorder="1" applyAlignment="1" applyProtection="1">
      <alignment horizontal="left" vertical="center"/>
    </xf>
    <xf numFmtId="0" fontId="4" fillId="0" borderId="18" xfId="2" applyFont="1" applyBorder="1" applyAlignment="1" applyProtection="1">
      <alignment horizontal="center" vertical="center" textRotation="255"/>
    </xf>
    <xf numFmtId="0" fontId="4" fillId="0" borderId="0" xfId="2" applyFont="1" applyAlignment="1" applyProtection="1">
      <alignment horizontal="center" vertical="center" textRotation="255"/>
    </xf>
    <xf numFmtId="0" fontId="11" fillId="0" borderId="0" xfId="2" applyFont="1" applyProtection="1">
      <alignment vertical="center"/>
    </xf>
    <xf numFmtId="0" fontId="4" fillId="0" borderId="15" xfId="1" applyFont="1" applyBorder="1" applyAlignment="1" applyProtection="1">
      <alignment horizontal="left" vertical="center"/>
    </xf>
    <xf numFmtId="0" fontId="4" fillId="0" borderId="1" xfId="1" applyFont="1" applyBorder="1" applyAlignment="1" applyProtection="1">
      <alignment horizontal="left" vertical="center"/>
    </xf>
    <xf numFmtId="0" fontId="4" fillId="0" borderId="20" xfId="1" applyFont="1" applyBorder="1" applyAlignment="1" applyProtection="1">
      <alignment horizontal="left" vertical="center"/>
    </xf>
    <xf numFmtId="180" fontId="4" fillId="0" borderId="7" xfId="1" applyNumberFormat="1" applyFont="1" applyBorder="1" applyAlignment="1" applyProtection="1">
      <alignment horizontal="left" vertical="center"/>
    </xf>
    <xf numFmtId="180" fontId="4" fillId="0" borderId="2" xfId="1" applyNumberFormat="1" applyFont="1" applyBorder="1" applyAlignment="1" applyProtection="1">
      <alignment horizontal="left" vertical="center"/>
    </xf>
    <xf numFmtId="180" fontId="4" fillId="0" borderId="3" xfId="1" applyNumberFormat="1" applyFont="1" applyBorder="1" applyAlignment="1" applyProtection="1">
      <alignment horizontal="left" vertical="center"/>
    </xf>
    <xf numFmtId="49" fontId="13" fillId="0" borderId="0" xfId="2" applyNumberFormat="1" applyFont="1" applyAlignment="1" applyProtection="1">
      <alignment horizontal="left" vertical="center"/>
    </xf>
    <xf numFmtId="180" fontId="4" fillId="0" borderId="22" xfId="1" applyNumberFormat="1" applyFont="1" applyBorder="1" applyAlignment="1" applyProtection="1">
      <alignment horizontal="left" vertical="center"/>
    </xf>
    <xf numFmtId="180" fontId="4" fillId="0" borderId="6" xfId="1" applyNumberFormat="1" applyFont="1" applyBorder="1" applyAlignment="1" applyProtection="1">
      <alignment horizontal="left" vertical="center"/>
    </xf>
    <xf numFmtId="180" fontId="4" fillId="0" borderId="21" xfId="1" applyNumberFormat="1" applyFont="1" applyBorder="1" applyAlignment="1" applyProtection="1">
      <alignment horizontal="left" vertical="center"/>
    </xf>
    <xf numFmtId="180" fontId="4" fillId="0" borderId="0" xfId="1" applyNumberFormat="1" applyFont="1" applyAlignment="1" applyProtection="1">
      <alignment horizontal="lef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2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FF00FF"/>
      <color rgb="FFFFE1FF"/>
      <color rgb="FFFF0000"/>
      <color rgb="FF000000"/>
      <color rgb="FFFFFF99"/>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19"/>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 style="101" hidden="1" customWidth="1"/>
    <col min="2" max="3" width="1.625" style="101" customWidth="1"/>
    <col min="4" max="4" width="5.625" style="101" customWidth="1"/>
    <col min="5" max="5" width="5.5" style="101" customWidth="1"/>
    <col min="6" max="6" width="5.875" style="101" customWidth="1"/>
    <col min="7" max="7" width="4.5" style="101" customWidth="1"/>
    <col min="8" max="8" width="9.25" style="101" customWidth="1"/>
    <col min="9" max="9" width="1.625" style="101" customWidth="1"/>
    <col min="10" max="10" width="8.375" style="101" customWidth="1"/>
    <col min="11" max="11" width="4.625" style="101" customWidth="1"/>
    <col min="12" max="12" width="5.75" style="101" customWidth="1"/>
    <col min="13" max="13" width="7.125" style="101" customWidth="1"/>
    <col min="14" max="14" width="6.5" style="101" customWidth="1"/>
    <col min="15" max="15" width="15.25" style="101" customWidth="1"/>
    <col min="16" max="16" width="6.875" style="101" customWidth="1"/>
    <col min="17" max="17" width="16.375" style="101" customWidth="1"/>
    <col min="18" max="18" width="7.25" style="101" customWidth="1"/>
    <col min="19" max="19" width="12.375" style="101" customWidth="1"/>
    <col min="20" max="20" width="6.625" style="101" customWidth="1"/>
    <col min="21" max="21" width="8.75" style="101" customWidth="1"/>
    <col min="22" max="22" width="5.375" style="101" customWidth="1"/>
    <col min="23" max="23" width="2.75" style="101" customWidth="1"/>
    <col min="24" max="24" width="4.25" style="101" customWidth="1"/>
    <col min="25" max="25" width="2.25" style="101" customWidth="1"/>
    <col min="26" max="26" width="2.625" style="101" customWidth="1"/>
    <col min="27" max="27" width="3.625" style="101" customWidth="1"/>
    <col min="28" max="16384" width="9" style="101"/>
  </cols>
  <sheetData>
    <row r="1" spans="1:27" ht="30" customHeight="1" x14ac:dyDescent="0.15">
      <c r="A1" s="390" t="s">
        <v>194</v>
      </c>
      <c r="B1" s="96"/>
      <c r="C1" s="97" t="s">
        <v>174</v>
      </c>
      <c r="D1" s="98"/>
      <c r="E1" s="98"/>
      <c r="F1" s="98"/>
      <c r="G1" s="98"/>
      <c r="H1" s="98"/>
      <c r="I1" s="98"/>
      <c r="J1" s="98"/>
      <c r="K1" s="98"/>
      <c r="L1" s="98"/>
      <c r="M1" s="98"/>
      <c r="N1" s="98"/>
      <c r="O1" s="98"/>
      <c r="P1" s="98"/>
      <c r="Q1" s="98"/>
      <c r="R1" s="98"/>
      <c r="S1" s="98"/>
      <c r="T1" s="98"/>
      <c r="U1" s="98"/>
      <c r="V1" s="98"/>
      <c r="W1" s="389" t="s">
        <v>206</v>
      </c>
      <c r="X1" s="99"/>
      <c r="Y1" s="99"/>
      <c r="Z1" s="99"/>
      <c r="AA1" s="100"/>
    </row>
    <row r="2" spans="1:27" ht="15.75" hidden="1" customHeight="1" x14ac:dyDescent="0.15">
      <c r="A2" s="390" t="s">
        <v>2</v>
      </c>
      <c r="B2" s="96"/>
      <c r="C2" s="102"/>
      <c r="D2" s="102"/>
      <c r="AA2" s="100"/>
    </row>
    <row r="3" spans="1:27" ht="30" customHeight="1" x14ac:dyDescent="0.15">
      <c r="A3" s="391" t="s">
        <v>207</v>
      </c>
      <c r="B3" s="103"/>
      <c r="C3" s="101" t="s">
        <v>202</v>
      </c>
      <c r="AA3" s="100"/>
    </row>
    <row r="4" spans="1:27" ht="5.25" customHeight="1" x14ac:dyDescent="0.15">
      <c r="A4" s="103"/>
      <c r="B4" s="103"/>
      <c r="C4" s="104"/>
      <c r="D4" s="105"/>
      <c r="E4" s="105"/>
      <c r="F4" s="105"/>
      <c r="G4" s="105"/>
      <c r="H4" s="105"/>
      <c r="I4" s="105"/>
      <c r="J4" s="105"/>
      <c r="K4" s="105"/>
      <c r="L4" s="105"/>
      <c r="M4" s="105"/>
      <c r="N4" s="105"/>
      <c r="O4" s="105"/>
      <c r="P4" s="105"/>
      <c r="Q4" s="105"/>
      <c r="R4" s="105"/>
      <c r="S4" s="105"/>
      <c r="T4" s="105"/>
      <c r="U4" s="105"/>
      <c r="V4" s="105"/>
      <c r="W4" s="105"/>
      <c r="X4" s="105"/>
      <c r="Y4" s="105"/>
      <c r="Z4" s="106"/>
    </row>
    <row r="5" spans="1:27" ht="15" customHeight="1" x14ac:dyDescent="0.15">
      <c r="A5" s="103"/>
      <c r="B5" s="103"/>
      <c r="C5" s="107" t="s">
        <v>201</v>
      </c>
      <c r="D5" s="108"/>
      <c r="E5" s="108"/>
      <c r="F5" s="108"/>
      <c r="G5" s="108"/>
      <c r="H5" s="108"/>
      <c r="I5" s="108"/>
      <c r="J5" s="108"/>
      <c r="K5" s="108"/>
      <c r="L5" s="108"/>
      <c r="M5" s="108"/>
      <c r="N5" s="108"/>
      <c r="O5" s="108"/>
      <c r="P5" s="108"/>
      <c r="Q5" s="108"/>
      <c r="R5" s="108"/>
      <c r="S5" s="108"/>
      <c r="T5" s="108"/>
      <c r="U5" s="108"/>
      <c r="V5" s="108"/>
      <c r="W5" s="108"/>
      <c r="X5" s="108"/>
      <c r="Y5" s="108"/>
      <c r="Z5" s="109"/>
    </row>
    <row r="6" spans="1:27" ht="15" customHeight="1" x14ac:dyDescent="0.15">
      <c r="A6" s="103"/>
      <c r="B6" s="103"/>
      <c r="C6" s="107" t="s">
        <v>0</v>
      </c>
      <c r="D6" s="108"/>
      <c r="E6" s="108"/>
      <c r="F6" s="108"/>
      <c r="G6" s="108"/>
      <c r="H6" s="108"/>
      <c r="I6" s="108"/>
      <c r="J6" s="108"/>
      <c r="K6" s="108"/>
      <c r="L6" s="108"/>
      <c r="M6" s="108"/>
      <c r="N6" s="108"/>
      <c r="O6" s="108"/>
      <c r="P6" s="108"/>
      <c r="Q6" s="108"/>
      <c r="R6" s="108"/>
      <c r="S6" s="108"/>
      <c r="T6" s="108"/>
      <c r="U6" s="108"/>
      <c r="V6" s="108"/>
      <c r="W6" s="108"/>
      <c r="X6" s="108"/>
      <c r="Y6" s="108"/>
      <c r="Z6" s="109"/>
    </row>
    <row r="7" spans="1:27" ht="15" customHeight="1" x14ac:dyDescent="0.15">
      <c r="A7" s="103"/>
      <c r="B7" s="103"/>
      <c r="C7" s="107" t="s">
        <v>1</v>
      </c>
      <c r="D7" s="108"/>
      <c r="E7" s="108"/>
      <c r="F7" s="108"/>
      <c r="G7" s="108"/>
      <c r="H7" s="108"/>
      <c r="I7" s="108"/>
      <c r="J7" s="108"/>
      <c r="K7" s="108"/>
      <c r="L7" s="108"/>
      <c r="M7" s="108"/>
      <c r="N7" s="108"/>
      <c r="O7" s="108"/>
      <c r="P7" s="108"/>
      <c r="Q7" s="108"/>
      <c r="R7" s="108"/>
      <c r="S7" s="108"/>
      <c r="T7" s="108"/>
      <c r="U7" s="108"/>
      <c r="V7" s="108"/>
      <c r="W7" s="108"/>
      <c r="X7" s="108"/>
      <c r="Y7" s="108"/>
      <c r="Z7" s="109"/>
    </row>
    <row r="8" spans="1:27" ht="13.5" hidden="1" x14ac:dyDescent="0.15">
      <c r="A8" s="103"/>
      <c r="B8" s="103"/>
      <c r="C8" s="107"/>
      <c r="D8" s="108"/>
      <c r="E8" s="108"/>
      <c r="F8" s="108"/>
      <c r="G8" s="108"/>
      <c r="H8" s="108"/>
      <c r="I8" s="108"/>
      <c r="J8" s="108"/>
      <c r="K8" s="108"/>
      <c r="L8" s="108"/>
      <c r="M8" s="108"/>
      <c r="N8" s="108"/>
      <c r="O8" s="108"/>
      <c r="P8" s="108"/>
      <c r="Q8" s="108"/>
      <c r="R8" s="108"/>
      <c r="S8" s="108"/>
      <c r="T8" s="108"/>
      <c r="U8" s="108"/>
      <c r="V8" s="108"/>
      <c r="W8" s="108"/>
      <c r="X8" s="108"/>
      <c r="Y8" s="108"/>
      <c r="Z8" s="109"/>
    </row>
    <row r="9" spans="1:27" ht="5.25" customHeight="1" x14ac:dyDescent="0.15">
      <c r="A9" s="103"/>
      <c r="B9" s="103"/>
      <c r="C9" s="110"/>
      <c r="D9" s="111"/>
      <c r="E9" s="111"/>
      <c r="F9" s="111"/>
      <c r="G9" s="111"/>
      <c r="H9" s="111"/>
      <c r="I9" s="111"/>
      <c r="J9" s="111"/>
      <c r="K9" s="111"/>
      <c r="L9" s="111"/>
      <c r="M9" s="111"/>
      <c r="N9" s="111"/>
      <c r="O9" s="111"/>
      <c r="P9" s="111"/>
      <c r="Q9" s="111"/>
      <c r="R9" s="111"/>
      <c r="S9" s="111"/>
      <c r="T9" s="111"/>
      <c r="U9" s="111"/>
      <c r="V9" s="111"/>
      <c r="W9" s="111"/>
      <c r="X9" s="111"/>
      <c r="Y9" s="111"/>
      <c r="Z9" s="112"/>
    </row>
    <row r="10" spans="1:27" ht="30" customHeight="1" x14ac:dyDescent="0.15">
      <c r="A10" s="103"/>
      <c r="B10" s="103"/>
    </row>
    <row r="11" spans="1:27" ht="15.75" hidden="1" customHeight="1" x14ac:dyDescent="0.15">
      <c r="A11" s="103"/>
      <c r="B11" s="103"/>
    </row>
    <row r="12" spans="1:27" ht="15.75" hidden="1" customHeight="1" x14ac:dyDescent="0.15">
      <c r="A12" s="103"/>
      <c r="B12" s="103"/>
    </row>
    <row r="13" spans="1:27" ht="20.100000000000001" customHeight="1" x14ac:dyDescent="0.15">
      <c r="A13" s="103"/>
      <c r="B13" s="103"/>
      <c r="C13" s="113" t="s">
        <v>42</v>
      </c>
      <c r="D13" s="114"/>
      <c r="E13" s="114"/>
      <c r="F13" s="114"/>
      <c r="G13" s="114"/>
      <c r="H13" s="115"/>
    </row>
    <row r="14" spans="1:27" ht="15" customHeight="1" x14ac:dyDescent="0.15">
      <c r="A14" s="103"/>
      <c r="B14" s="103"/>
      <c r="C14" s="116"/>
      <c r="D14" s="117"/>
      <c r="E14" s="117"/>
      <c r="F14" s="117"/>
      <c r="G14" s="117"/>
      <c r="H14" s="117"/>
      <c r="I14" s="118"/>
      <c r="J14" s="118"/>
      <c r="K14" s="118"/>
      <c r="L14" s="118"/>
      <c r="M14" s="118"/>
      <c r="N14" s="118"/>
      <c r="O14" s="118"/>
      <c r="P14" s="118"/>
      <c r="Q14" s="118"/>
      <c r="R14" s="118"/>
      <c r="S14" s="118"/>
      <c r="T14" s="118"/>
      <c r="U14" s="118"/>
      <c r="V14" s="118"/>
      <c r="W14" s="118"/>
      <c r="X14" s="118"/>
      <c r="Y14" s="118"/>
      <c r="Z14" s="119"/>
    </row>
    <row r="15" spans="1:27" ht="15.75" hidden="1" customHeight="1" x14ac:dyDescent="0.15">
      <c r="A15" s="103"/>
      <c r="B15" s="103"/>
      <c r="C15" s="120"/>
      <c r="D15" s="121"/>
      <c r="E15" s="122"/>
      <c r="F15" s="122"/>
      <c r="G15" s="122"/>
      <c r="H15" s="122"/>
      <c r="I15" s="123"/>
      <c r="J15" s="124"/>
      <c r="K15" s="124"/>
      <c r="L15" s="124"/>
      <c r="M15" s="124"/>
      <c r="N15" s="124"/>
      <c r="O15" s="124"/>
      <c r="P15" s="124"/>
      <c r="Q15" s="124"/>
      <c r="R15" s="124"/>
      <c r="S15" s="124"/>
      <c r="T15" s="124"/>
      <c r="U15" s="124"/>
      <c r="V15" s="124"/>
      <c r="W15" s="124"/>
      <c r="X15" s="124"/>
      <c r="Y15" s="124"/>
      <c r="Z15" s="125"/>
    </row>
    <row r="16" spans="1:27" ht="15.75" hidden="1" customHeight="1" x14ac:dyDescent="0.15">
      <c r="A16" s="103"/>
      <c r="B16" s="103"/>
      <c r="C16" s="120"/>
      <c r="D16" s="121"/>
      <c r="E16" s="126"/>
      <c r="F16" s="126"/>
      <c r="G16" s="126"/>
      <c r="H16" s="126"/>
      <c r="I16" s="123"/>
      <c r="J16" s="127"/>
      <c r="K16" s="127"/>
      <c r="L16" s="127"/>
      <c r="M16" s="127"/>
      <c r="N16" s="127"/>
      <c r="O16" s="127"/>
      <c r="P16" s="127"/>
      <c r="Q16" s="127"/>
      <c r="R16" s="127"/>
      <c r="S16" s="127"/>
      <c r="T16" s="127"/>
      <c r="U16" s="127"/>
      <c r="V16" s="127"/>
      <c r="W16" s="127"/>
      <c r="X16" s="127"/>
      <c r="Y16" s="127"/>
      <c r="Z16" s="125"/>
    </row>
    <row r="17" spans="1:26" ht="15.75" hidden="1" customHeight="1" x14ac:dyDescent="0.15">
      <c r="A17" s="103"/>
      <c r="B17" s="103"/>
      <c r="C17" s="120"/>
      <c r="D17" s="121"/>
      <c r="E17" s="126"/>
      <c r="F17" s="126"/>
      <c r="G17" s="126"/>
      <c r="H17" s="126"/>
      <c r="I17" s="123"/>
      <c r="J17" s="127"/>
      <c r="K17" s="127"/>
      <c r="L17" s="127"/>
      <c r="M17" s="127"/>
      <c r="N17" s="127"/>
      <c r="O17" s="127"/>
      <c r="P17" s="127"/>
      <c r="Q17" s="127"/>
      <c r="R17" s="127"/>
      <c r="S17" s="127"/>
      <c r="T17" s="127"/>
      <c r="U17" s="127"/>
      <c r="V17" s="127"/>
      <c r="W17" s="127"/>
      <c r="X17" s="127"/>
      <c r="Y17" s="127"/>
      <c r="Z17" s="125"/>
    </row>
    <row r="18" spans="1:26" ht="15.75" hidden="1" customHeight="1" x14ac:dyDescent="0.15">
      <c r="A18" s="103"/>
      <c r="B18" s="103"/>
      <c r="C18" s="120"/>
      <c r="D18" s="121"/>
      <c r="E18" s="126"/>
      <c r="F18" s="126"/>
      <c r="G18" s="126"/>
      <c r="H18" s="126"/>
      <c r="I18" s="123"/>
      <c r="J18" s="127"/>
      <c r="K18" s="127"/>
      <c r="L18" s="127"/>
      <c r="M18" s="127"/>
      <c r="N18" s="127"/>
      <c r="O18" s="127"/>
      <c r="P18" s="127"/>
      <c r="Q18" s="127"/>
      <c r="R18" s="127"/>
      <c r="S18" s="127"/>
      <c r="T18" s="127"/>
      <c r="U18" s="127"/>
      <c r="V18" s="127"/>
      <c r="W18" s="127"/>
      <c r="X18" s="127"/>
      <c r="Y18" s="127"/>
      <c r="Z18" s="125"/>
    </row>
    <row r="19" spans="1:26" ht="15.75" hidden="1" customHeight="1" x14ac:dyDescent="0.15">
      <c r="A19" s="103"/>
      <c r="B19" s="103"/>
      <c r="C19" s="120"/>
      <c r="D19" s="121"/>
      <c r="E19" s="126"/>
      <c r="F19" s="126"/>
      <c r="G19" s="126"/>
      <c r="H19" s="126"/>
      <c r="I19" s="123"/>
      <c r="J19" s="127"/>
      <c r="K19" s="127"/>
      <c r="L19" s="127"/>
      <c r="M19" s="127"/>
      <c r="N19" s="127"/>
      <c r="O19" s="127"/>
      <c r="P19" s="127"/>
      <c r="Q19" s="127"/>
      <c r="R19" s="127"/>
      <c r="S19" s="127"/>
      <c r="T19" s="127"/>
      <c r="U19" s="127"/>
      <c r="V19" s="127"/>
      <c r="W19" s="127"/>
      <c r="X19" s="127"/>
      <c r="Y19" s="127"/>
      <c r="Z19" s="125"/>
    </row>
    <row r="20" spans="1:26" ht="20.100000000000001" customHeight="1" x14ac:dyDescent="0.15">
      <c r="A20" s="103">
        <f>IF(TRIM($I20)="", 1001, 0)</f>
        <v>1001</v>
      </c>
      <c r="B20" s="103"/>
      <c r="C20" s="120"/>
      <c r="D20" s="121">
        <v>1</v>
      </c>
      <c r="E20" s="101" t="s">
        <v>10</v>
      </c>
      <c r="I20" s="46"/>
      <c r="J20" s="47"/>
      <c r="K20" s="47"/>
      <c r="L20" s="47"/>
      <c r="M20" s="47"/>
      <c r="N20" s="126"/>
      <c r="O20" s="126"/>
      <c r="P20" s="126"/>
      <c r="Q20" s="126"/>
      <c r="R20" s="126"/>
      <c r="S20" s="126"/>
      <c r="T20" s="126"/>
      <c r="U20" s="126"/>
      <c r="V20" s="126"/>
      <c r="W20" s="126"/>
      <c r="X20" s="126"/>
      <c r="Y20" s="126"/>
      <c r="Z20" s="125"/>
    </row>
    <row r="21" spans="1:26" ht="20.100000000000001" customHeight="1" x14ac:dyDescent="0.15">
      <c r="A21" s="103"/>
      <c r="B21" s="103"/>
      <c r="C21" s="120"/>
      <c r="D21" s="121"/>
      <c r="E21" s="126"/>
      <c r="F21" s="126"/>
      <c r="G21" s="126"/>
      <c r="H21" s="126"/>
      <c r="I21" s="123"/>
      <c r="J21" s="128" t="s">
        <v>196</v>
      </c>
      <c r="K21" s="127"/>
      <c r="L21" s="127"/>
      <c r="M21" s="127"/>
      <c r="N21" s="127"/>
      <c r="O21" s="127"/>
      <c r="P21" s="127"/>
      <c r="Q21" s="127"/>
      <c r="R21" s="127"/>
      <c r="S21" s="127"/>
      <c r="T21" s="127"/>
      <c r="U21" s="127"/>
      <c r="V21" s="127"/>
      <c r="W21" s="127"/>
      <c r="X21" s="127"/>
      <c r="Y21" s="127"/>
      <c r="Z21" s="125"/>
    </row>
    <row r="22" spans="1:26" ht="20.100000000000001" customHeight="1" x14ac:dyDescent="0.15">
      <c r="A22" s="103">
        <f>IF(AND(TRIM($I22)&lt;&gt;"", OR(ISERROR(FIND("@"&amp;LEFT($I22,3)&amp;"@", 都道府県3))=FALSE, ISERROR(FIND("@"&amp;LEFT($I22,4)&amp;"@",都道府県4))=FALSE))=FALSE, 1001, 0)</f>
        <v>1001</v>
      </c>
      <c r="B22" s="103"/>
      <c r="C22" s="120"/>
      <c r="D22" s="121">
        <v>2</v>
      </c>
      <c r="E22" s="101" t="s">
        <v>11</v>
      </c>
      <c r="I22" s="43"/>
      <c r="J22" s="43"/>
      <c r="K22" s="43"/>
      <c r="L22" s="43"/>
      <c r="M22" s="43"/>
      <c r="N22" s="43"/>
      <c r="O22" s="43"/>
      <c r="P22" s="43"/>
      <c r="Q22" s="44"/>
      <c r="R22" s="43"/>
      <c r="S22" s="43"/>
      <c r="T22" s="43"/>
      <c r="U22" s="43"/>
      <c r="V22" s="43"/>
      <c r="W22" s="43"/>
      <c r="X22" s="43"/>
      <c r="Y22" s="43"/>
      <c r="Z22" s="125"/>
    </row>
    <row r="23" spans="1:26" ht="20.100000000000001" customHeight="1" x14ac:dyDescent="0.15">
      <c r="A23" s="103"/>
      <c r="B23" s="103"/>
      <c r="C23" s="120"/>
      <c r="D23" s="121"/>
      <c r="E23" s="126"/>
      <c r="F23" s="126"/>
      <c r="G23" s="126"/>
      <c r="H23" s="126"/>
      <c r="I23" s="123"/>
      <c r="J23" s="128" t="s">
        <v>171</v>
      </c>
      <c r="K23" s="127"/>
      <c r="L23" s="127"/>
      <c r="M23" s="127"/>
      <c r="N23" s="127"/>
      <c r="O23" s="127"/>
      <c r="P23" s="127"/>
      <c r="Q23" s="127"/>
      <c r="R23" s="127"/>
      <c r="S23" s="127"/>
      <c r="T23" s="127"/>
      <c r="U23" s="127"/>
      <c r="V23" s="127"/>
      <c r="W23" s="127"/>
      <c r="X23" s="127"/>
      <c r="Y23" s="127"/>
      <c r="Z23" s="125"/>
    </row>
    <row r="24" spans="1:26" ht="20.100000000000001" customHeight="1" x14ac:dyDescent="0.15">
      <c r="A24" s="103">
        <f>IF(TRIM($I24)="", 1001, 0)</f>
        <v>1001</v>
      </c>
      <c r="B24" s="103"/>
      <c r="C24" s="120"/>
      <c r="D24" s="121">
        <v>3</v>
      </c>
      <c r="E24" s="101" t="s">
        <v>43</v>
      </c>
      <c r="I24" s="10"/>
      <c r="J24" s="10"/>
      <c r="K24" s="10"/>
      <c r="L24" s="10"/>
      <c r="M24" s="10"/>
      <c r="N24" s="10"/>
      <c r="O24" s="10"/>
      <c r="P24" s="10"/>
      <c r="Q24" s="42"/>
      <c r="R24" s="10"/>
      <c r="S24" s="10"/>
      <c r="T24" s="10"/>
      <c r="U24" s="10"/>
      <c r="V24" s="10"/>
      <c r="W24" s="10"/>
      <c r="X24" s="10"/>
      <c r="Y24" s="10"/>
      <c r="Z24" s="125"/>
    </row>
    <row r="25" spans="1:26" ht="20.100000000000001" customHeight="1" x14ac:dyDescent="0.15">
      <c r="A25" s="103"/>
      <c r="B25" s="103"/>
      <c r="C25" s="129"/>
      <c r="D25" s="126"/>
      <c r="E25" s="126"/>
      <c r="F25" s="126"/>
      <c r="G25" s="126"/>
      <c r="H25" s="126"/>
      <c r="I25" s="123"/>
      <c r="J25" s="128" t="s">
        <v>13</v>
      </c>
      <c r="K25" s="127"/>
      <c r="L25" s="127"/>
      <c r="M25" s="127"/>
      <c r="N25" s="127"/>
      <c r="O25" s="127"/>
      <c r="P25" s="127"/>
      <c r="Q25" s="127"/>
      <c r="R25" s="127"/>
      <c r="S25" s="127"/>
      <c r="T25" s="127"/>
      <c r="U25" s="127"/>
      <c r="V25" s="127"/>
      <c r="W25" s="127"/>
      <c r="X25" s="127"/>
      <c r="Y25" s="127"/>
      <c r="Z25" s="125"/>
    </row>
    <row r="26" spans="1:26" ht="20.100000000000001" customHeight="1" x14ac:dyDescent="0.15">
      <c r="A26" s="103">
        <f>IF(TRIM($I26)="", 1001, 0)</f>
        <v>1001</v>
      </c>
      <c r="B26" s="103"/>
      <c r="C26" s="120"/>
      <c r="D26" s="121">
        <v>4</v>
      </c>
      <c r="E26" s="101" t="s">
        <v>14</v>
      </c>
      <c r="I26" s="10"/>
      <c r="J26" s="10"/>
      <c r="K26" s="10"/>
      <c r="L26" s="10"/>
      <c r="M26" s="10"/>
      <c r="N26" s="10"/>
      <c r="O26" s="10"/>
      <c r="P26" s="10"/>
      <c r="Q26" s="42"/>
      <c r="R26" s="10"/>
      <c r="S26" s="10"/>
      <c r="T26" s="10"/>
      <c r="U26" s="10"/>
      <c r="V26" s="10"/>
      <c r="W26" s="10"/>
      <c r="X26" s="10"/>
      <c r="Y26" s="10"/>
      <c r="Z26" s="125"/>
    </row>
    <row r="27" spans="1:26" ht="20.100000000000001" customHeight="1" x14ac:dyDescent="0.15">
      <c r="A27" s="103"/>
      <c r="B27" s="103"/>
      <c r="C27" s="129"/>
      <c r="D27" s="126"/>
      <c r="E27" s="126"/>
      <c r="F27" s="126"/>
      <c r="G27" s="126"/>
      <c r="H27" s="126"/>
      <c r="I27" s="123"/>
      <c r="J27" s="128" t="s">
        <v>15</v>
      </c>
      <c r="K27" s="127"/>
      <c r="L27" s="127"/>
      <c r="M27" s="127"/>
      <c r="N27" s="127"/>
      <c r="O27" s="127"/>
      <c r="P27" s="127"/>
      <c r="Q27" s="130"/>
      <c r="R27" s="127"/>
      <c r="S27" s="127"/>
      <c r="T27" s="127"/>
      <c r="U27" s="127"/>
      <c r="V27" s="127"/>
      <c r="W27" s="127"/>
      <c r="X27" s="127"/>
      <c r="Y27" s="127"/>
      <c r="Z27" s="131"/>
    </row>
    <row r="28" spans="1:26" ht="20.100000000000001" customHeight="1" x14ac:dyDescent="0.15">
      <c r="A28" s="103">
        <f>IF(TRIM($I28)="", 1001, 0)</f>
        <v>1001</v>
      </c>
      <c r="B28" s="103"/>
      <c r="C28" s="120"/>
      <c r="D28" s="121">
        <v>5</v>
      </c>
      <c r="E28" s="101" t="s">
        <v>16</v>
      </c>
      <c r="I28" s="10"/>
      <c r="J28" s="10"/>
      <c r="K28" s="10"/>
      <c r="L28" s="10"/>
      <c r="M28" s="10"/>
      <c r="N28" s="10"/>
      <c r="O28" s="10"/>
      <c r="P28" s="10"/>
      <c r="Q28" s="10"/>
      <c r="R28" s="10"/>
      <c r="S28" s="10"/>
      <c r="T28" s="10"/>
      <c r="U28" s="10"/>
      <c r="V28" s="10"/>
      <c r="W28" s="10"/>
      <c r="X28" s="10"/>
      <c r="Y28" s="10"/>
      <c r="Z28" s="125"/>
    </row>
    <row r="29" spans="1:26" ht="20.100000000000001" customHeight="1" x14ac:dyDescent="0.15">
      <c r="A29" s="103"/>
      <c r="B29" s="103"/>
      <c r="C29" s="129"/>
      <c r="D29" s="126"/>
      <c r="E29" s="126"/>
      <c r="F29" s="126"/>
      <c r="G29" s="126"/>
      <c r="H29" s="126"/>
      <c r="I29" s="123"/>
      <c r="J29" s="128" t="s">
        <v>50</v>
      </c>
      <c r="K29" s="127"/>
      <c r="L29" s="127"/>
      <c r="M29" s="127"/>
      <c r="N29" s="127"/>
      <c r="O29" s="127"/>
      <c r="P29" s="127"/>
      <c r="Q29" s="127"/>
      <c r="R29" s="127"/>
      <c r="S29" s="127"/>
      <c r="T29" s="127"/>
      <c r="U29" s="127"/>
      <c r="V29" s="127"/>
      <c r="W29" s="127"/>
      <c r="X29" s="127"/>
      <c r="Y29" s="127"/>
      <c r="Z29" s="131"/>
    </row>
    <row r="30" spans="1:26" ht="20.100000000000001" customHeight="1" x14ac:dyDescent="0.15">
      <c r="A30" s="103">
        <f>IF(OR(TRIM($I30)="", NOT(OR(IFERROR(SEARCH(" ",$I30),0)&gt;0, IFERROR(SEARCH("　",$I30),0)&gt;0))), 1001, 0)</f>
        <v>1001</v>
      </c>
      <c r="B30" s="103"/>
      <c r="C30" s="120"/>
      <c r="D30" s="121">
        <v>6</v>
      </c>
      <c r="E30" s="101" t="s">
        <v>44</v>
      </c>
      <c r="I30" s="10"/>
      <c r="J30" s="10"/>
      <c r="K30" s="10"/>
      <c r="L30" s="10"/>
      <c r="M30" s="10"/>
      <c r="N30" s="10"/>
      <c r="O30" s="10"/>
      <c r="P30" s="10"/>
      <c r="Q30" s="10"/>
      <c r="R30" s="10"/>
      <c r="S30" s="10"/>
      <c r="T30" s="10"/>
      <c r="U30" s="10"/>
      <c r="V30" s="10"/>
      <c r="W30" s="10"/>
      <c r="X30" s="10"/>
      <c r="Y30" s="10"/>
      <c r="Z30" s="125"/>
    </row>
    <row r="31" spans="1:26" ht="20.100000000000001" customHeight="1" x14ac:dyDescent="0.15">
      <c r="A31" s="103"/>
      <c r="B31" s="103"/>
      <c r="C31" s="129"/>
      <c r="D31" s="126"/>
      <c r="E31" s="126"/>
      <c r="F31" s="126"/>
      <c r="G31" s="126"/>
      <c r="H31" s="126"/>
      <c r="I31" s="132" t="s">
        <v>17</v>
      </c>
      <c r="J31" s="128" t="s">
        <v>18</v>
      </c>
      <c r="K31" s="128"/>
      <c r="L31" s="128"/>
      <c r="M31" s="128"/>
      <c r="N31" s="128"/>
      <c r="O31" s="128"/>
      <c r="P31" s="128"/>
      <c r="Q31" s="128"/>
      <c r="R31" s="128"/>
      <c r="S31" s="128"/>
      <c r="T31" s="128"/>
      <c r="U31" s="128"/>
      <c r="V31" s="128"/>
      <c r="W31" s="128"/>
      <c r="X31" s="128"/>
      <c r="Y31" s="128"/>
      <c r="Z31" s="131"/>
    </row>
    <row r="32" spans="1:26" ht="20.100000000000001" customHeight="1" x14ac:dyDescent="0.15">
      <c r="A32" s="103">
        <f>IF(OR(TRIM($I32)="", NOT(OR(IFERROR(SEARCH(" ",$I32),0)&gt;0, IFERROR(SEARCH("　",$I32),0)&gt;0))), 1001, 0)</f>
        <v>1001</v>
      </c>
      <c r="B32" s="103"/>
      <c r="C32" s="120"/>
      <c r="D32" s="121">
        <v>7</v>
      </c>
      <c r="E32" s="101" t="s">
        <v>19</v>
      </c>
      <c r="I32" s="10"/>
      <c r="J32" s="10"/>
      <c r="K32" s="10"/>
      <c r="L32" s="10"/>
      <c r="M32" s="10"/>
      <c r="N32" s="10"/>
      <c r="O32" s="10"/>
      <c r="P32" s="10"/>
      <c r="Q32" s="10"/>
      <c r="R32" s="10"/>
      <c r="S32" s="10"/>
      <c r="T32" s="10"/>
      <c r="U32" s="10"/>
      <c r="V32" s="10"/>
      <c r="W32" s="10"/>
      <c r="X32" s="10"/>
      <c r="Y32" s="10"/>
      <c r="Z32" s="125"/>
    </row>
    <row r="33" spans="1:27" ht="20.100000000000001" customHeight="1" x14ac:dyDescent="0.15">
      <c r="A33" s="103"/>
      <c r="B33" s="103"/>
      <c r="C33" s="129"/>
      <c r="D33" s="126"/>
      <c r="E33" s="126"/>
      <c r="F33" s="126"/>
      <c r="G33" s="126"/>
      <c r="H33" s="126"/>
      <c r="I33" s="132" t="s">
        <v>17</v>
      </c>
      <c r="J33" s="128" t="s">
        <v>20</v>
      </c>
      <c r="K33" s="128"/>
      <c r="L33" s="128"/>
      <c r="M33" s="128"/>
      <c r="N33" s="128"/>
      <c r="O33" s="128"/>
      <c r="P33" s="128"/>
      <c r="Q33" s="128"/>
      <c r="R33" s="128"/>
      <c r="S33" s="128"/>
      <c r="T33" s="128"/>
      <c r="U33" s="128"/>
      <c r="V33" s="128"/>
      <c r="W33" s="128"/>
      <c r="X33" s="128"/>
      <c r="Y33" s="128"/>
      <c r="Z33" s="125"/>
    </row>
    <row r="34" spans="1:27" ht="20.100000000000001" customHeight="1" x14ac:dyDescent="0.15">
      <c r="A34" s="103">
        <f>IF(NOT(AND(TRIM($I34)&lt;&gt;"",ISNUMBER(VALUE(SUBSTITUTE($I34,"-",""))), IFERROR(SEARCH("-",$I34),0)&gt;0)), 1001, 0)</f>
        <v>1001</v>
      </c>
      <c r="B34" s="103"/>
      <c r="C34" s="120"/>
      <c r="D34" s="121">
        <v>8</v>
      </c>
      <c r="E34" s="101" t="s">
        <v>21</v>
      </c>
      <c r="I34" s="10"/>
      <c r="J34" s="10"/>
      <c r="K34" s="10"/>
      <c r="L34" s="10"/>
      <c r="M34" s="10"/>
      <c r="O34" s="133" t="s">
        <v>22</v>
      </c>
      <c r="P34" s="1"/>
      <c r="Q34" s="101" t="s">
        <v>23</v>
      </c>
      <c r="Y34" s="127"/>
      <c r="Z34" s="125"/>
    </row>
    <row r="35" spans="1:27" ht="20.100000000000001" customHeight="1" x14ac:dyDescent="0.15">
      <c r="A35" s="103"/>
      <c r="B35" s="103"/>
      <c r="C35" s="129"/>
      <c r="D35" s="126"/>
      <c r="E35" s="126"/>
      <c r="F35" s="126"/>
      <c r="G35" s="126"/>
      <c r="H35" s="126"/>
      <c r="I35" s="123"/>
      <c r="J35" s="128" t="s">
        <v>24</v>
      </c>
      <c r="K35" s="127"/>
      <c r="L35" s="127"/>
      <c r="M35" s="127"/>
      <c r="N35" s="127"/>
      <c r="O35" s="127"/>
      <c r="P35" s="127"/>
      <c r="Q35" s="127"/>
      <c r="R35" s="127"/>
      <c r="S35" s="127"/>
      <c r="T35" s="127"/>
      <c r="U35" s="127"/>
      <c r="V35" s="127"/>
      <c r="W35" s="127"/>
      <c r="X35" s="127"/>
      <c r="Y35" s="127"/>
      <c r="Z35" s="125"/>
    </row>
    <row r="36" spans="1:27" ht="20.100000000000001" customHeight="1" x14ac:dyDescent="0.15">
      <c r="A36" s="103">
        <f>IF(NOT(AND(TRIM($I36)&lt;&gt;"",ISNUMBER(VALUE(SUBSTITUTE($I36,"-",""))), IFERROR(SEARCH("-",$I36),0)&gt;0)), 1001, 0)</f>
        <v>1001</v>
      </c>
      <c r="B36" s="103"/>
      <c r="C36" s="120"/>
      <c r="D36" s="121">
        <v>9</v>
      </c>
      <c r="E36" s="101" t="s">
        <v>25</v>
      </c>
      <c r="I36" s="10"/>
      <c r="J36" s="10"/>
      <c r="K36" s="10"/>
      <c r="L36" s="10"/>
      <c r="M36" s="10"/>
      <c r="N36" s="127"/>
      <c r="O36" s="127"/>
      <c r="P36" s="127"/>
      <c r="Q36" s="127"/>
      <c r="R36" s="127"/>
      <c r="S36" s="127"/>
      <c r="T36" s="127"/>
      <c r="U36" s="127"/>
      <c r="V36" s="127"/>
      <c r="W36" s="127"/>
      <c r="X36" s="127"/>
      <c r="Y36" s="127"/>
      <c r="Z36" s="125"/>
    </row>
    <row r="37" spans="1:27" ht="20.100000000000001" customHeight="1" x14ac:dyDescent="0.15">
      <c r="A37" s="103"/>
      <c r="B37" s="103"/>
      <c r="C37" s="129"/>
      <c r="D37" s="126"/>
      <c r="E37" s="126"/>
      <c r="F37" s="126"/>
      <c r="G37" s="126"/>
      <c r="H37" s="126"/>
      <c r="I37" s="123"/>
      <c r="J37" s="128" t="s">
        <v>24</v>
      </c>
      <c r="K37" s="127"/>
      <c r="L37" s="127"/>
      <c r="M37" s="127"/>
      <c r="N37" s="127"/>
      <c r="O37" s="127"/>
      <c r="P37" s="127"/>
      <c r="Q37" s="127"/>
      <c r="R37" s="127"/>
      <c r="S37" s="127"/>
      <c r="T37" s="127"/>
      <c r="U37" s="127"/>
      <c r="V37" s="127"/>
      <c r="W37" s="127"/>
      <c r="X37" s="127"/>
      <c r="Y37" s="127"/>
      <c r="Z37" s="125"/>
    </row>
    <row r="38" spans="1:27" ht="20.100000000000001" customHeight="1" x14ac:dyDescent="0.15">
      <c r="A38" s="103">
        <f>IF(OR(TRIM($I38)="", IFERROR(SEARCH("@",$I38),0)=0), 1001, 0)</f>
        <v>1001</v>
      </c>
      <c r="B38" s="103"/>
      <c r="C38" s="129"/>
      <c r="D38" s="121">
        <v>10</v>
      </c>
      <c r="E38" s="101" t="s">
        <v>26</v>
      </c>
      <c r="I38" s="10"/>
      <c r="J38" s="10"/>
      <c r="K38" s="10"/>
      <c r="L38" s="10"/>
      <c r="M38" s="10"/>
      <c r="N38" s="10"/>
      <c r="O38" s="10"/>
      <c r="P38" s="10"/>
      <c r="Q38" s="41"/>
      <c r="R38" s="10"/>
      <c r="S38" s="10"/>
      <c r="T38" s="10"/>
      <c r="U38" s="10"/>
      <c r="V38" s="10"/>
      <c r="W38" s="10"/>
      <c r="X38" s="10"/>
      <c r="Y38" s="10"/>
      <c r="Z38" s="125"/>
    </row>
    <row r="39" spans="1:27" ht="20.100000000000001" customHeight="1" x14ac:dyDescent="0.15">
      <c r="A39" s="103"/>
      <c r="B39" s="103"/>
      <c r="C39" s="129"/>
      <c r="D39" s="121"/>
      <c r="I39" s="123"/>
      <c r="J39" s="134" t="s">
        <v>199</v>
      </c>
      <c r="K39" s="135"/>
      <c r="L39" s="128"/>
      <c r="M39" s="128"/>
      <c r="N39" s="128"/>
      <c r="O39" s="128"/>
      <c r="P39" s="128"/>
      <c r="Q39" s="136"/>
      <c r="R39" s="128"/>
      <c r="S39" s="128"/>
      <c r="T39" s="128"/>
      <c r="U39" s="128"/>
      <c r="V39" s="128"/>
      <c r="W39" s="128"/>
      <c r="X39" s="128"/>
      <c r="Y39" s="128"/>
      <c r="Z39" s="126"/>
      <c r="AA39" s="137"/>
    </row>
    <row r="40" spans="1:27" ht="20.100000000000001" customHeight="1" x14ac:dyDescent="0.15">
      <c r="A40" s="103">
        <f>IF(AND($I40&lt;&gt;"一致する", $I40&lt;&gt;"一致しない"), 1001, 0)</f>
        <v>0</v>
      </c>
      <c r="B40" s="103"/>
      <c r="C40" s="120"/>
      <c r="D40" s="121">
        <v>11</v>
      </c>
      <c r="E40" s="101" t="s">
        <v>27</v>
      </c>
      <c r="I40" s="10" t="s">
        <v>28</v>
      </c>
      <c r="J40" s="10"/>
      <c r="K40" s="10"/>
      <c r="L40" s="10"/>
      <c r="M40" s="10"/>
      <c r="N40" s="126"/>
      <c r="O40" s="126"/>
      <c r="P40" s="126"/>
      <c r="Q40" s="126"/>
      <c r="R40" s="126"/>
      <c r="S40" s="126"/>
      <c r="T40" s="126"/>
      <c r="U40" s="126"/>
      <c r="V40" s="126"/>
      <c r="W40" s="126"/>
      <c r="X40" s="126"/>
      <c r="Y40" s="126"/>
      <c r="Z40" s="125"/>
      <c r="AA40" s="126"/>
    </row>
    <row r="41" spans="1:27" ht="20.100000000000001" customHeight="1" x14ac:dyDescent="0.15">
      <c r="A41" s="103"/>
      <c r="B41" s="103"/>
      <c r="C41" s="129"/>
      <c r="D41" s="126"/>
      <c r="E41" s="126"/>
      <c r="F41" s="126"/>
      <c r="G41" s="126"/>
      <c r="H41" s="126"/>
      <c r="I41" s="132"/>
      <c r="J41" s="138" t="s">
        <v>53</v>
      </c>
      <c r="K41" s="128"/>
      <c r="L41" s="128"/>
      <c r="M41" s="128"/>
      <c r="N41" s="128"/>
      <c r="O41" s="128"/>
      <c r="P41" s="128"/>
      <c r="Q41" s="128"/>
      <c r="R41" s="128"/>
      <c r="S41" s="128"/>
      <c r="T41" s="128"/>
      <c r="U41" s="128"/>
      <c r="V41" s="128"/>
      <c r="W41" s="128"/>
      <c r="X41" s="128"/>
      <c r="Y41" s="128"/>
      <c r="Z41" s="139"/>
      <c r="AA41" s="126"/>
    </row>
    <row r="42" spans="1:27" ht="20.100000000000001" customHeight="1" x14ac:dyDescent="0.15">
      <c r="A42" s="103"/>
      <c r="B42" s="103"/>
      <c r="C42" s="140"/>
      <c r="D42" s="141"/>
      <c r="E42" s="141"/>
      <c r="F42" s="141"/>
      <c r="G42" s="141"/>
      <c r="H42" s="141"/>
      <c r="I42" s="142"/>
      <c r="J42" s="142"/>
      <c r="K42" s="143"/>
      <c r="L42" s="142"/>
      <c r="M42" s="142"/>
      <c r="N42" s="142"/>
      <c r="O42" s="142"/>
      <c r="P42" s="142"/>
      <c r="Q42" s="142"/>
      <c r="R42" s="142"/>
      <c r="S42" s="142"/>
      <c r="T42" s="142"/>
      <c r="U42" s="142"/>
      <c r="V42" s="142"/>
      <c r="W42" s="142"/>
      <c r="X42" s="142"/>
      <c r="Y42" s="142"/>
      <c r="Z42" s="144"/>
    </row>
    <row r="43" spans="1:27" ht="15" customHeight="1" x14ac:dyDescent="0.15">
      <c r="A43" s="103"/>
      <c r="B43" s="103"/>
      <c r="C43" s="126"/>
      <c r="D43" s="126"/>
      <c r="E43" s="126"/>
      <c r="F43" s="126"/>
      <c r="G43" s="126"/>
      <c r="H43" s="126"/>
      <c r="I43" s="145"/>
      <c r="J43" s="146"/>
      <c r="K43" s="146"/>
      <c r="L43" s="146"/>
      <c r="M43" s="146"/>
      <c r="N43" s="146"/>
      <c r="O43" s="146"/>
      <c r="P43" s="146"/>
      <c r="Q43" s="146"/>
      <c r="R43" s="146"/>
      <c r="S43" s="146"/>
      <c r="T43" s="146"/>
      <c r="U43" s="146"/>
      <c r="V43" s="146"/>
      <c r="W43" s="146"/>
      <c r="X43" s="146"/>
      <c r="Y43" s="146"/>
      <c r="Z43" s="126"/>
    </row>
    <row r="44" spans="1:27" ht="15.75" hidden="1" customHeight="1" x14ac:dyDescent="0.15">
      <c r="A44" s="103"/>
      <c r="B44" s="103"/>
      <c r="C44" s="126"/>
      <c r="D44" s="126"/>
      <c r="E44" s="126"/>
      <c r="F44" s="126"/>
      <c r="G44" s="126"/>
      <c r="H44" s="126"/>
      <c r="I44" s="146"/>
      <c r="J44" s="126"/>
      <c r="K44" s="126"/>
      <c r="L44" s="126"/>
      <c r="M44" s="126"/>
      <c r="N44" s="126"/>
      <c r="O44" s="126"/>
      <c r="P44" s="126"/>
      <c r="Q44" s="126"/>
      <c r="R44" s="126"/>
      <c r="S44" s="126"/>
      <c r="T44" s="126"/>
      <c r="U44" s="126"/>
      <c r="V44" s="126"/>
      <c r="W44" s="126"/>
      <c r="X44" s="126"/>
      <c r="Y44" s="126"/>
      <c r="Z44" s="126"/>
    </row>
    <row r="45" spans="1:27" ht="15.75" hidden="1" customHeight="1" x14ac:dyDescent="0.15">
      <c r="A45" s="103"/>
      <c r="B45" s="103"/>
      <c r="C45" s="126"/>
      <c r="D45" s="126"/>
      <c r="E45" s="126"/>
      <c r="F45" s="126"/>
      <c r="G45" s="126"/>
      <c r="H45" s="126"/>
      <c r="I45" s="146"/>
      <c r="J45" s="126"/>
      <c r="K45" s="126"/>
      <c r="L45" s="126"/>
      <c r="M45" s="126"/>
      <c r="N45" s="126"/>
      <c r="O45" s="126"/>
      <c r="P45" s="126"/>
      <c r="Q45" s="126"/>
      <c r="R45" s="126"/>
      <c r="S45" s="126"/>
      <c r="T45" s="126"/>
      <c r="U45" s="126"/>
      <c r="V45" s="126"/>
      <c r="W45" s="126"/>
      <c r="X45" s="126"/>
      <c r="Y45" s="126"/>
      <c r="Z45" s="126"/>
    </row>
    <row r="46" spans="1:27" ht="15.75" hidden="1" customHeight="1" x14ac:dyDescent="0.15">
      <c r="A46" s="103"/>
      <c r="B46" s="103"/>
      <c r="C46" s="126"/>
      <c r="D46" s="126"/>
      <c r="E46" s="126"/>
      <c r="F46" s="126"/>
      <c r="G46" s="126"/>
      <c r="H46" s="126"/>
      <c r="I46" s="146"/>
      <c r="J46" s="126"/>
      <c r="K46" s="126"/>
      <c r="L46" s="126"/>
      <c r="M46" s="126"/>
      <c r="N46" s="126"/>
      <c r="O46" s="126"/>
      <c r="P46" s="126"/>
      <c r="Q46" s="126"/>
      <c r="R46" s="126"/>
      <c r="S46" s="126"/>
      <c r="T46" s="126"/>
      <c r="U46" s="126"/>
      <c r="V46" s="126"/>
      <c r="W46" s="126"/>
      <c r="X46" s="126"/>
      <c r="Y46" s="126"/>
      <c r="Z46" s="126"/>
    </row>
    <row r="47" spans="1:27" ht="15.75" hidden="1" customHeight="1" x14ac:dyDescent="0.15">
      <c r="A47" s="103"/>
      <c r="B47" s="103"/>
      <c r="C47" s="126"/>
      <c r="D47" s="126"/>
      <c r="E47" s="126"/>
      <c r="F47" s="126"/>
      <c r="G47" s="126"/>
      <c r="H47" s="126"/>
      <c r="I47" s="146"/>
      <c r="J47" s="126"/>
      <c r="K47" s="126"/>
      <c r="L47" s="126"/>
      <c r="M47" s="126"/>
      <c r="N47" s="126"/>
      <c r="O47" s="126"/>
      <c r="P47" s="126"/>
      <c r="Q47" s="126"/>
      <c r="R47" s="126"/>
      <c r="S47" s="126"/>
      <c r="T47" s="126"/>
      <c r="U47" s="126"/>
      <c r="V47" s="126"/>
      <c r="W47" s="126"/>
      <c r="X47" s="126"/>
      <c r="Y47" s="126"/>
      <c r="Z47" s="126"/>
    </row>
    <row r="48" spans="1:27" ht="15.75" hidden="1" customHeight="1" x14ac:dyDescent="0.15">
      <c r="A48" s="103"/>
      <c r="B48" s="103"/>
      <c r="C48" s="126"/>
      <c r="D48" s="126"/>
      <c r="E48" s="126"/>
      <c r="F48" s="126"/>
      <c r="G48" s="126"/>
      <c r="H48" s="126"/>
      <c r="I48" s="146"/>
      <c r="J48" s="126"/>
      <c r="K48" s="126"/>
      <c r="L48" s="126"/>
      <c r="M48" s="126"/>
      <c r="N48" s="126"/>
      <c r="O48" s="126"/>
      <c r="P48" s="126"/>
      <c r="Q48" s="126"/>
      <c r="R48" s="126"/>
      <c r="S48" s="126"/>
      <c r="T48" s="126"/>
      <c r="U48" s="126"/>
      <c r="V48" s="126"/>
      <c r="W48" s="126"/>
      <c r="X48" s="126"/>
      <c r="Y48" s="126"/>
      <c r="Z48" s="126"/>
    </row>
    <row r="49" spans="1:26" ht="15.75" hidden="1" customHeight="1" x14ac:dyDescent="0.15">
      <c r="A49" s="103"/>
      <c r="B49" s="103"/>
      <c r="C49" s="126"/>
      <c r="D49" s="126"/>
      <c r="E49" s="126"/>
      <c r="F49" s="126"/>
      <c r="G49" s="126"/>
      <c r="H49" s="126"/>
      <c r="I49" s="146"/>
      <c r="J49" s="126"/>
      <c r="K49" s="126"/>
      <c r="L49" s="126"/>
      <c r="M49" s="126"/>
      <c r="N49" s="126"/>
      <c r="O49" s="126"/>
      <c r="P49" s="126"/>
      <c r="Q49" s="126"/>
      <c r="R49" s="126"/>
      <c r="S49" s="126"/>
      <c r="T49" s="126"/>
      <c r="U49" s="126"/>
      <c r="V49" s="126"/>
      <c r="W49" s="126"/>
      <c r="X49" s="126"/>
      <c r="Y49" s="126"/>
      <c r="Z49" s="126"/>
    </row>
    <row r="50" spans="1:26" ht="15.75" hidden="1" customHeight="1" x14ac:dyDescent="0.15">
      <c r="A50" s="103"/>
      <c r="B50" s="103"/>
      <c r="C50" s="126"/>
      <c r="D50" s="126"/>
      <c r="E50" s="126"/>
      <c r="F50" s="126"/>
      <c r="G50" s="126"/>
      <c r="H50" s="126"/>
      <c r="I50" s="146"/>
      <c r="J50" s="126"/>
      <c r="K50" s="126"/>
      <c r="L50" s="126"/>
      <c r="M50" s="126"/>
      <c r="N50" s="126"/>
      <c r="O50" s="126"/>
      <c r="P50" s="126"/>
      <c r="Q50" s="126"/>
      <c r="R50" s="126"/>
      <c r="S50" s="126"/>
      <c r="T50" s="126"/>
      <c r="U50" s="126"/>
      <c r="V50" s="126"/>
      <c r="W50" s="126"/>
      <c r="X50" s="126"/>
      <c r="Y50" s="126"/>
      <c r="Z50" s="126"/>
    </row>
    <row r="51" spans="1:26" ht="15.75" hidden="1" customHeight="1" x14ac:dyDescent="0.15">
      <c r="A51" s="103"/>
      <c r="B51" s="103"/>
      <c r="C51" s="126"/>
      <c r="D51" s="126"/>
      <c r="E51" s="126"/>
      <c r="F51" s="126"/>
      <c r="G51" s="126"/>
      <c r="H51" s="126"/>
      <c r="I51" s="146"/>
      <c r="J51" s="126"/>
      <c r="K51" s="126"/>
      <c r="L51" s="126"/>
      <c r="M51" s="126"/>
      <c r="N51" s="126"/>
      <c r="O51" s="126"/>
      <c r="P51" s="126"/>
      <c r="Q51" s="126"/>
      <c r="R51" s="126"/>
      <c r="S51" s="126"/>
      <c r="T51" s="126"/>
      <c r="U51" s="126"/>
      <c r="V51" s="126"/>
      <c r="W51" s="126"/>
      <c r="X51" s="126"/>
      <c r="Y51" s="126"/>
      <c r="Z51" s="126"/>
    </row>
    <row r="52" spans="1:26" ht="15.75" hidden="1" customHeight="1" x14ac:dyDescent="0.15">
      <c r="A52" s="103"/>
      <c r="B52" s="103"/>
      <c r="C52" s="126"/>
      <c r="D52" s="126"/>
      <c r="E52" s="126"/>
      <c r="F52" s="126"/>
      <c r="G52" s="126"/>
      <c r="H52" s="126"/>
      <c r="I52" s="146"/>
      <c r="J52" s="126"/>
      <c r="K52" s="126"/>
      <c r="L52" s="126"/>
      <c r="M52" s="126"/>
      <c r="N52" s="126"/>
      <c r="O52" s="126"/>
      <c r="P52" s="126"/>
      <c r="Q52" s="126"/>
      <c r="R52" s="126"/>
      <c r="S52" s="126"/>
      <c r="T52" s="126"/>
      <c r="U52" s="126"/>
      <c r="V52" s="126"/>
      <c r="W52" s="126"/>
      <c r="X52" s="126"/>
      <c r="Y52" s="126"/>
      <c r="Z52" s="126"/>
    </row>
    <row r="53" spans="1:26" ht="15.75" hidden="1" customHeight="1" x14ac:dyDescent="0.15">
      <c r="A53" s="103"/>
      <c r="B53" s="103"/>
      <c r="C53" s="126"/>
      <c r="D53" s="126"/>
      <c r="E53" s="126"/>
      <c r="F53" s="126"/>
      <c r="G53" s="126"/>
      <c r="H53" s="126"/>
      <c r="I53" s="146"/>
      <c r="J53" s="126"/>
      <c r="K53" s="126"/>
      <c r="L53" s="126"/>
      <c r="M53" s="126"/>
      <c r="N53" s="126"/>
      <c r="O53" s="126"/>
      <c r="P53" s="126"/>
      <c r="Q53" s="126"/>
      <c r="R53" s="126"/>
      <c r="S53" s="126"/>
      <c r="T53" s="126"/>
      <c r="U53" s="126"/>
      <c r="V53" s="126"/>
      <c r="W53" s="126"/>
      <c r="X53" s="126"/>
      <c r="Y53" s="126"/>
      <c r="Z53" s="126"/>
    </row>
    <row r="54" spans="1:26" ht="15.75" hidden="1" customHeight="1" x14ac:dyDescent="0.15">
      <c r="A54" s="103"/>
      <c r="B54" s="103"/>
      <c r="C54" s="126"/>
      <c r="D54" s="126"/>
      <c r="E54" s="126"/>
      <c r="F54" s="126"/>
      <c r="G54" s="126"/>
      <c r="H54" s="126"/>
      <c r="I54" s="146"/>
      <c r="J54" s="126"/>
      <c r="K54" s="126"/>
      <c r="L54" s="126"/>
      <c r="M54" s="126"/>
      <c r="N54" s="126"/>
      <c r="O54" s="126"/>
      <c r="P54" s="126"/>
      <c r="Q54" s="126"/>
      <c r="R54" s="126"/>
      <c r="S54" s="126"/>
      <c r="T54" s="126"/>
      <c r="U54" s="126"/>
      <c r="V54" s="126"/>
      <c r="W54" s="126"/>
      <c r="X54" s="126"/>
      <c r="Y54" s="126"/>
      <c r="Z54" s="126"/>
    </row>
    <row r="55" spans="1:26" ht="15.75" hidden="1" customHeight="1" x14ac:dyDescent="0.15">
      <c r="A55" s="103"/>
      <c r="B55" s="103"/>
      <c r="C55" s="126"/>
      <c r="D55" s="126"/>
      <c r="E55" s="126"/>
      <c r="F55" s="126"/>
      <c r="G55" s="126"/>
      <c r="H55" s="126"/>
      <c r="I55" s="146"/>
      <c r="J55" s="126"/>
      <c r="K55" s="126"/>
      <c r="L55" s="126"/>
      <c r="M55" s="126"/>
      <c r="N55" s="126"/>
      <c r="O55" s="126"/>
      <c r="P55" s="126"/>
      <c r="Q55" s="126"/>
      <c r="R55" s="126"/>
      <c r="S55" s="126"/>
      <c r="T55" s="126"/>
      <c r="U55" s="126"/>
      <c r="V55" s="126"/>
      <c r="W55" s="126"/>
      <c r="X55" s="126"/>
      <c r="Y55" s="126"/>
      <c r="Z55" s="126"/>
    </row>
    <row r="56" spans="1:26" ht="15.75" hidden="1" customHeight="1" x14ac:dyDescent="0.15">
      <c r="A56" s="103"/>
      <c r="B56" s="103"/>
      <c r="C56" s="126"/>
      <c r="D56" s="126"/>
      <c r="E56" s="126"/>
      <c r="F56" s="126"/>
      <c r="G56" s="126"/>
      <c r="H56" s="126"/>
      <c r="I56" s="146"/>
      <c r="J56" s="126"/>
      <c r="K56" s="126"/>
      <c r="L56" s="126"/>
      <c r="M56" s="126"/>
      <c r="N56" s="126"/>
      <c r="O56" s="126"/>
      <c r="P56" s="126"/>
      <c r="Q56" s="126"/>
      <c r="R56" s="126"/>
      <c r="S56" s="126"/>
      <c r="T56" s="126"/>
      <c r="U56" s="126"/>
      <c r="V56" s="126"/>
      <c r="W56" s="126"/>
      <c r="X56" s="126"/>
      <c r="Y56" s="126"/>
      <c r="Z56" s="126"/>
    </row>
    <row r="57" spans="1:26" ht="15.75" hidden="1" customHeight="1" x14ac:dyDescent="0.15">
      <c r="A57" s="103"/>
      <c r="B57" s="103"/>
      <c r="C57" s="126"/>
      <c r="D57" s="126"/>
      <c r="E57" s="126"/>
      <c r="F57" s="126"/>
      <c r="G57" s="126"/>
      <c r="H57" s="126"/>
      <c r="I57" s="146"/>
      <c r="J57" s="126"/>
      <c r="K57" s="126"/>
      <c r="L57" s="126"/>
      <c r="M57" s="126"/>
      <c r="N57" s="126"/>
      <c r="O57" s="126"/>
      <c r="P57" s="126"/>
      <c r="Q57" s="126"/>
      <c r="R57" s="126"/>
      <c r="S57" s="126"/>
      <c r="T57" s="126"/>
      <c r="U57" s="126"/>
      <c r="V57" s="126"/>
      <c r="W57" s="126"/>
      <c r="X57" s="126"/>
      <c r="Y57" s="126"/>
      <c r="Z57" s="126"/>
    </row>
    <row r="58" spans="1:26" ht="15.75" hidden="1" customHeight="1" x14ac:dyDescent="0.15">
      <c r="A58" s="103"/>
      <c r="B58" s="103"/>
      <c r="C58" s="126"/>
      <c r="D58" s="126"/>
      <c r="E58" s="126"/>
      <c r="F58" s="126"/>
      <c r="G58" s="126"/>
      <c r="H58" s="126"/>
      <c r="I58" s="146"/>
      <c r="J58" s="126"/>
      <c r="K58" s="126"/>
      <c r="L58" s="126"/>
      <c r="M58" s="126"/>
      <c r="N58" s="126"/>
      <c r="O58" s="126"/>
      <c r="P58" s="126"/>
      <c r="Q58" s="126"/>
      <c r="R58" s="126"/>
      <c r="S58" s="126"/>
      <c r="T58" s="126"/>
      <c r="U58" s="126"/>
      <c r="V58" s="126"/>
      <c r="W58" s="126"/>
      <c r="X58" s="126"/>
      <c r="Y58" s="126"/>
      <c r="Z58" s="126"/>
    </row>
    <row r="59" spans="1:26" ht="15" customHeight="1" x14ac:dyDescent="0.15">
      <c r="A59" s="103"/>
      <c r="B59" s="103"/>
      <c r="C59" s="126"/>
      <c r="D59" s="126"/>
      <c r="E59" s="126"/>
      <c r="F59" s="126"/>
      <c r="G59" s="126"/>
      <c r="H59" s="126"/>
      <c r="I59" s="146"/>
      <c r="J59" s="126"/>
      <c r="K59" s="126"/>
      <c r="L59" s="126"/>
      <c r="M59" s="126"/>
      <c r="N59" s="126"/>
      <c r="O59" s="126"/>
      <c r="P59" s="126"/>
      <c r="Q59" s="126"/>
      <c r="R59" s="126"/>
      <c r="S59" s="126"/>
      <c r="T59" s="126"/>
      <c r="U59" s="126"/>
      <c r="V59" s="126"/>
      <c r="W59" s="126"/>
      <c r="X59" s="126"/>
      <c r="Y59" s="126"/>
      <c r="Z59" s="126"/>
    </row>
    <row r="60" spans="1:26" ht="20.100000000000001" customHeight="1" x14ac:dyDescent="0.15">
      <c r="A60" s="103"/>
      <c r="B60" s="103"/>
      <c r="C60" s="113" t="s">
        <v>29</v>
      </c>
      <c r="D60" s="114"/>
      <c r="E60" s="114"/>
      <c r="F60" s="114"/>
      <c r="G60" s="114"/>
      <c r="H60" s="115"/>
      <c r="I60" s="147"/>
    </row>
    <row r="61" spans="1:26" ht="15" customHeight="1" x14ac:dyDescent="0.15">
      <c r="A61" s="103"/>
      <c r="B61" s="103"/>
      <c r="C61" s="116"/>
      <c r="D61" s="117"/>
      <c r="E61" s="117"/>
      <c r="F61" s="117"/>
      <c r="G61" s="117"/>
      <c r="H61" s="117"/>
      <c r="I61" s="118"/>
      <c r="J61" s="118"/>
      <c r="K61" s="118"/>
      <c r="L61" s="118"/>
      <c r="M61" s="118"/>
      <c r="N61" s="118"/>
      <c r="O61" s="118"/>
      <c r="P61" s="118"/>
      <c r="Q61" s="118"/>
      <c r="R61" s="118"/>
      <c r="S61" s="118"/>
      <c r="T61" s="118"/>
      <c r="U61" s="118"/>
      <c r="V61" s="118"/>
      <c r="W61" s="118"/>
      <c r="X61" s="118"/>
      <c r="Y61" s="118"/>
      <c r="Z61" s="119"/>
    </row>
    <row r="62" spans="1:26" ht="20.100000000000001" customHeight="1" x14ac:dyDescent="0.15">
      <c r="A62" s="103"/>
      <c r="B62" s="103"/>
      <c r="C62" s="116"/>
      <c r="D62" s="148" t="s">
        <v>30</v>
      </c>
      <c r="E62" s="148"/>
      <c r="F62" s="148"/>
      <c r="G62" s="148"/>
      <c r="H62" s="148"/>
      <c r="I62" s="148"/>
      <c r="J62" s="148"/>
      <c r="K62" s="148"/>
      <c r="L62" s="148"/>
      <c r="M62" s="148"/>
      <c r="N62" s="148"/>
      <c r="O62" s="148"/>
      <c r="P62" s="148"/>
      <c r="Q62" s="148"/>
      <c r="R62" s="148"/>
      <c r="S62" s="148"/>
      <c r="T62" s="148"/>
      <c r="U62" s="148"/>
      <c r="V62" s="148"/>
      <c r="W62" s="148"/>
      <c r="X62" s="148"/>
      <c r="Y62" s="148"/>
      <c r="Z62" s="125"/>
    </row>
    <row r="63" spans="1:26" ht="20.100000000000001" customHeight="1" x14ac:dyDescent="0.15">
      <c r="A63" s="103">
        <f>IF(AND($I63&lt;&gt;"しない", $I63&lt;&gt;"する"), 1001, 0)</f>
        <v>1001</v>
      </c>
      <c r="B63" s="103"/>
      <c r="C63" s="120"/>
      <c r="D63" s="121">
        <v>1</v>
      </c>
      <c r="E63" s="126" t="s">
        <v>31</v>
      </c>
      <c r="F63" s="126"/>
      <c r="G63" s="126"/>
      <c r="H63" s="126"/>
      <c r="I63" s="10"/>
      <c r="J63" s="10"/>
      <c r="K63" s="10"/>
      <c r="L63" s="10"/>
      <c r="M63" s="10"/>
      <c r="N63" s="126"/>
      <c r="O63" s="126"/>
      <c r="P63" s="126"/>
      <c r="Q63" s="126"/>
      <c r="R63" s="126"/>
      <c r="S63" s="126"/>
      <c r="T63" s="126"/>
      <c r="U63" s="126"/>
      <c r="V63" s="126"/>
      <c r="W63" s="126"/>
      <c r="X63" s="126"/>
      <c r="Y63" s="126"/>
      <c r="Z63" s="125"/>
    </row>
    <row r="64" spans="1:26" ht="20.100000000000001" customHeight="1" x14ac:dyDescent="0.15">
      <c r="A64" s="103"/>
      <c r="B64" s="103"/>
      <c r="C64" s="120"/>
      <c r="D64" s="126"/>
      <c r="E64" s="126"/>
      <c r="F64" s="126"/>
      <c r="G64" s="126"/>
      <c r="H64" s="126"/>
      <c r="I64" s="132"/>
      <c r="J64" s="128" t="s">
        <v>5</v>
      </c>
      <c r="K64" s="127"/>
      <c r="L64" s="127"/>
      <c r="M64" s="127"/>
      <c r="N64" s="127"/>
      <c r="O64" s="127"/>
      <c r="P64" s="127"/>
      <c r="Q64" s="127"/>
      <c r="R64" s="127"/>
      <c r="S64" s="127"/>
      <c r="T64" s="127"/>
      <c r="U64" s="127"/>
      <c r="V64" s="127"/>
      <c r="W64" s="127"/>
      <c r="X64" s="127"/>
      <c r="Y64" s="127"/>
      <c r="Z64" s="125"/>
    </row>
    <row r="65" spans="1:26" ht="20.100000000000001" hidden="1" customHeight="1" x14ac:dyDescent="0.15">
      <c r="A65" s="103"/>
      <c r="B65" s="103"/>
      <c r="C65" s="120"/>
      <c r="D65" s="126"/>
      <c r="E65" s="126"/>
      <c r="F65" s="126"/>
      <c r="G65" s="126"/>
      <c r="H65" s="126"/>
      <c r="I65" s="132"/>
      <c r="J65" s="127"/>
      <c r="K65" s="127"/>
      <c r="L65" s="127"/>
      <c r="M65" s="127"/>
      <c r="N65" s="127"/>
      <c r="O65" s="127"/>
      <c r="P65" s="127"/>
      <c r="Q65" s="127"/>
      <c r="R65" s="127"/>
      <c r="S65" s="127"/>
      <c r="T65" s="127"/>
      <c r="U65" s="127"/>
      <c r="V65" s="127"/>
      <c r="W65" s="127"/>
      <c r="X65" s="127"/>
      <c r="Y65" s="127"/>
      <c r="Z65" s="125"/>
    </row>
    <row r="66" spans="1:26" ht="20.100000000000001" hidden="1" customHeight="1" x14ac:dyDescent="0.15">
      <c r="A66" s="103"/>
      <c r="B66" s="103"/>
      <c r="C66" s="120"/>
      <c r="D66" s="126"/>
      <c r="E66" s="126"/>
      <c r="F66" s="126"/>
      <c r="G66" s="126"/>
      <c r="H66" s="126"/>
      <c r="I66" s="132"/>
      <c r="J66" s="127"/>
      <c r="K66" s="127"/>
      <c r="L66" s="127"/>
      <c r="M66" s="127"/>
      <c r="N66" s="127"/>
      <c r="O66" s="127"/>
      <c r="P66" s="127"/>
      <c r="Q66" s="127"/>
      <c r="R66" s="127"/>
      <c r="S66" s="127"/>
      <c r="T66" s="127"/>
      <c r="U66" s="127"/>
      <c r="V66" s="127"/>
      <c r="W66" s="127"/>
      <c r="X66" s="127"/>
      <c r="Y66" s="127"/>
      <c r="Z66" s="125"/>
    </row>
    <row r="67" spans="1:26" ht="20.100000000000001" hidden="1" customHeight="1" x14ac:dyDescent="0.15">
      <c r="A67" s="103"/>
      <c r="B67" s="103"/>
      <c r="C67" s="120"/>
      <c r="D67" s="126"/>
      <c r="E67" s="126"/>
      <c r="F67" s="126"/>
      <c r="G67" s="126"/>
      <c r="H67" s="126"/>
      <c r="I67" s="132"/>
      <c r="J67" s="127"/>
      <c r="K67" s="127"/>
      <c r="L67" s="127"/>
      <c r="M67" s="127"/>
      <c r="N67" s="127"/>
      <c r="O67" s="127"/>
      <c r="P67" s="127"/>
      <c r="Q67" s="127"/>
      <c r="R67" s="127"/>
      <c r="S67" s="127"/>
      <c r="T67" s="127"/>
      <c r="U67" s="127"/>
      <c r="V67" s="127"/>
      <c r="W67" s="127"/>
      <c r="X67" s="127"/>
      <c r="Y67" s="127"/>
      <c r="Z67" s="125"/>
    </row>
    <row r="68" spans="1:26" ht="20.100000000000001" hidden="1" customHeight="1" x14ac:dyDescent="0.15">
      <c r="A68" s="103"/>
      <c r="B68" s="103"/>
      <c r="C68" s="120"/>
      <c r="D68" s="126"/>
      <c r="E68" s="126"/>
      <c r="F68" s="126"/>
      <c r="G68" s="126"/>
      <c r="H68" s="126"/>
      <c r="I68" s="132"/>
      <c r="J68" s="127"/>
      <c r="K68" s="127"/>
      <c r="L68" s="127"/>
      <c r="M68" s="127"/>
      <c r="N68" s="127"/>
      <c r="O68" s="127"/>
      <c r="P68" s="127"/>
      <c r="Q68" s="127"/>
      <c r="R68" s="127"/>
      <c r="S68" s="127"/>
      <c r="T68" s="127"/>
      <c r="U68" s="127"/>
      <c r="V68" s="127"/>
      <c r="W68" s="127"/>
      <c r="X68" s="127"/>
      <c r="Y68" s="127"/>
      <c r="Z68" s="125"/>
    </row>
    <row r="69" spans="1:26" ht="20.100000000000001" customHeight="1" x14ac:dyDescent="0.15">
      <c r="A69" s="103">
        <f>IF(OR(AND($I63="する",TRIM($I69)=""),AND($I63="しない",NOT(ISBLANK($I69)))), 1001, 0)</f>
        <v>0</v>
      </c>
      <c r="B69" s="103"/>
      <c r="C69" s="120"/>
      <c r="D69" s="121">
        <v>2</v>
      </c>
      <c r="E69" s="101" t="s">
        <v>10</v>
      </c>
      <c r="I69" s="46"/>
      <c r="J69" s="47"/>
      <c r="K69" s="47"/>
      <c r="L69" s="47"/>
      <c r="M69" s="47"/>
      <c r="N69" s="126"/>
      <c r="O69" s="126"/>
      <c r="P69" s="126"/>
      <c r="Q69" s="126"/>
      <c r="R69" s="126"/>
      <c r="S69" s="126"/>
      <c r="T69" s="126"/>
      <c r="U69" s="126"/>
      <c r="V69" s="126"/>
      <c r="W69" s="126"/>
      <c r="X69" s="126"/>
      <c r="Y69" s="126"/>
      <c r="Z69" s="125"/>
    </row>
    <row r="70" spans="1:26" ht="20.100000000000001" customHeight="1" x14ac:dyDescent="0.15">
      <c r="A70" s="103"/>
      <c r="B70" s="103"/>
      <c r="C70" s="120"/>
      <c r="D70" s="121"/>
      <c r="E70" s="126"/>
      <c r="F70" s="126"/>
      <c r="G70" s="126"/>
      <c r="H70" s="126"/>
      <c r="I70" s="123"/>
      <c r="J70" s="128" t="s">
        <v>196</v>
      </c>
      <c r="K70" s="127"/>
      <c r="L70" s="127"/>
      <c r="M70" s="127"/>
      <c r="N70" s="127"/>
      <c r="O70" s="127"/>
      <c r="P70" s="127"/>
      <c r="Q70" s="127"/>
      <c r="R70" s="127"/>
      <c r="S70" s="127"/>
      <c r="T70" s="127"/>
      <c r="U70" s="127"/>
      <c r="V70" s="127"/>
      <c r="W70" s="127"/>
      <c r="X70" s="127"/>
      <c r="Y70" s="127"/>
      <c r="Z70" s="125"/>
    </row>
    <row r="71" spans="1:26" ht="20.100000000000001" customHeight="1" x14ac:dyDescent="0.15">
      <c r="A71" s="103">
        <f>IF(OR(AND($I63="する",AND($I71&lt;&gt;"", OR(ISERROR(FIND("@"&amp;LEFT($I71,3)&amp;"@", 都道府県3))=FALSE, ISERROR(FIND("@"&amp;LEFT($I71,4)&amp;"@",都道府県4))=FALSE))=FALSE),AND($I63="しない",NOT(ISBLANK($I71)))), 1001, 0)</f>
        <v>0</v>
      </c>
      <c r="B71" s="103"/>
      <c r="C71" s="120"/>
      <c r="D71" s="121">
        <v>3</v>
      </c>
      <c r="E71" s="101" t="s">
        <v>11</v>
      </c>
      <c r="I71" s="43"/>
      <c r="J71" s="43"/>
      <c r="K71" s="43"/>
      <c r="L71" s="43"/>
      <c r="M71" s="43"/>
      <c r="N71" s="43"/>
      <c r="O71" s="43"/>
      <c r="P71" s="43"/>
      <c r="Q71" s="44"/>
      <c r="R71" s="43"/>
      <c r="S71" s="43"/>
      <c r="T71" s="43"/>
      <c r="U71" s="43"/>
      <c r="V71" s="43"/>
      <c r="W71" s="43"/>
      <c r="X71" s="43"/>
      <c r="Y71" s="43"/>
      <c r="Z71" s="125"/>
    </row>
    <row r="72" spans="1:26" ht="20.100000000000001" customHeight="1" x14ac:dyDescent="0.15">
      <c r="A72" s="103"/>
      <c r="B72" s="103"/>
      <c r="C72" s="120"/>
      <c r="D72" s="121"/>
      <c r="E72" s="126"/>
      <c r="F72" s="126"/>
      <c r="G72" s="126"/>
      <c r="H72" s="126"/>
      <c r="I72" s="123"/>
      <c r="J72" s="128" t="s">
        <v>171</v>
      </c>
      <c r="K72" s="127"/>
      <c r="L72" s="127"/>
      <c r="M72" s="127"/>
      <c r="N72" s="127"/>
      <c r="O72" s="127"/>
      <c r="P72" s="127"/>
      <c r="Q72" s="127"/>
      <c r="R72" s="127"/>
      <c r="S72" s="127"/>
      <c r="T72" s="127"/>
      <c r="U72" s="127"/>
      <c r="V72" s="127"/>
      <c r="W72" s="127"/>
      <c r="X72" s="127"/>
      <c r="Y72" s="127"/>
      <c r="Z72" s="125"/>
    </row>
    <row r="73" spans="1:26" ht="20.100000000000001" customHeight="1" x14ac:dyDescent="0.15">
      <c r="A73" s="103">
        <f>IF(OR(AND($I63="する",TRIM($I73)=""),AND($I63="しない",NOT(ISBLANK($I73)))), 1001, 0)</f>
        <v>0</v>
      </c>
      <c r="B73" s="103"/>
      <c r="C73" s="120"/>
      <c r="D73" s="121">
        <v>4</v>
      </c>
      <c r="E73" s="101" t="s">
        <v>43</v>
      </c>
      <c r="I73" s="10"/>
      <c r="J73" s="10"/>
      <c r="K73" s="10"/>
      <c r="L73" s="10"/>
      <c r="M73" s="10"/>
      <c r="N73" s="10"/>
      <c r="O73" s="10"/>
      <c r="P73" s="10"/>
      <c r="Q73" s="42"/>
      <c r="R73" s="10"/>
      <c r="S73" s="10"/>
      <c r="T73" s="10"/>
      <c r="U73" s="10"/>
      <c r="V73" s="10"/>
      <c r="W73" s="10"/>
      <c r="X73" s="10"/>
      <c r="Y73" s="10"/>
      <c r="Z73" s="125"/>
    </row>
    <row r="74" spans="1:26" ht="30" customHeight="1" x14ac:dyDescent="0.15">
      <c r="A74" s="103"/>
      <c r="B74" s="103"/>
      <c r="C74" s="129"/>
      <c r="D74" s="126"/>
      <c r="I74" s="123"/>
      <c r="J74" s="149" t="s">
        <v>172</v>
      </c>
      <c r="K74" s="149"/>
      <c r="L74" s="149"/>
      <c r="M74" s="149"/>
      <c r="N74" s="149"/>
      <c r="O74" s="149"/>
      <c r="P74" s="149"/>
      <c r="Q74" s="149"/>
      <c r="R74" s="149"/>
      <c r="S74" s="149"/>
      <c r="T74" s="149"/>
      <c r="U74" s="149"/>
      <c r="V74" s="149"/>
      <c r="W74" s="149"/>
      <c r="X74" s="149"/>
      <c r="Y74" s="149"/>
      <c r="Z74" s="125"/>
    </row>
    <row r="75" spans="1:26" ht="20.100000000000001" customHeight="1" x14ac:dyDescent="0.15">
      <c r="A75" s="103">
        <f>IF(OR(AND($I63="する",TRIM($I75)=""),AND($I63="しない",NOT(ISBLANK($I75)))), 1001, 0)</f>
        <v>0</v>
      </c>
      <c r="B75" s="103"/>
      <c r="C75" s="120"/>
      <c r="D75" s="121">
        <v>5</v>
      </c>
      <c r="E75" s="101" t="s">
        <v>14</v>
      </c>
      <c r="I75" s="10"/>
      <c r="J75" s="10"/>
      <c r="K75" s="10"/>
      <c r="L75" s="10"/>
      <c r="M75" s="10"/>
      <c r="N75" s="10"/>
      <c r="O75" s="10"/>
      <c r="P75" s="10"/>
      <c r="Q75" s="10"/>
      <c r="R75" s="10"/>
      <c r="S75" s="10"/>
      <c r="T75" s="10"/>
      <c r="U75" s="10"/>
      <c r="V75" s="10"/>
      <c r="W75" s="10"/>
      <c r="X75" s="10"/>
      <c r="Y75" s="10"/>
      <c r="Z75" s="125"/>
    </row>
    <row r="76" spans="1:26" ht="30" customHeight="1" x14ac:dyDescent="0.15">
      <c r="A76" s="103"/>
      <c r="B76" s="103"/>
      <c r="C76" s="129"/>
      <c r="D76" s="126"/>
      <c r="E76" s="126"/>
      <c r="F76" s="126"/>
      <c r="G76" s="126"/>
      <c r="H76" s="126"/>
      <c r="I76" s="123"/>
      <c r="J76" s="149" t="s">
        <v>173</v>
      </c>
      <c r="K76" s="149"/>
      <c r="L76" s="149"/>
      <c r="M76" s="149"/>
      <c r="N76" s="149"/>
      <c r="O76" s="149"/>
      <c r="P76" s="149"/>
      <c r="Q76" s="149"/>
      <c r="R76" s="149"/>
      <c r="S76" s="149"/>
      <c r="T76" s="149"/>
      <c r="U76" s="149"/>
      <c r="V76" s="149"/>
      <c r="W76" s="149"/>
      <c r="X76" s="149"/>
      <c r="Y76" s="149"/>
      <c r="Z76" s="125"/>
    </row>
    <row r="77" spans="1:26" ht="20.100000000000001" customHeight="1" x14ac:dyDescent="0.15">
      <c r="A77" s="103">
        <f>IF(OR(AND($I63="する",TRIM($I77)=""),AND($I63="しない",NOT(ISBLANK($I77)))), 1001, 0)</f>
        <v>0</v>
      </c>
      <c r="B77" s="103"/>
      <c r="C77" s="120"/>
      <c r="D77" s="121">
        <v>6</v>
      </c>
      <c r="E77" s="101" t="s">
        <v>32</v>
      </c>
      <c r="I77" s="10"/>
      <c r="J77" s="10"/>
      <c r="K77" s="10"/>
      <c r="L77" s="10"/>
      <c r="M77" s="10"/>
      <c r="N77" s="10"/>
      <c r="O77" s="10"/>
      <c r="P77" s="10"/>
      <c r="Q77" s="10"/>
      <c r="R77" s="10"/>
      <c r="S77" s="10"/>
      <c r="T77" s="10"/>
      <c r="U77" s="10"/>
      <c r="V77" s="10"/>
      <c r="W77" s="10"/>
      <c r="X77" s="10"/>
      <c r="Y77" s="10"/>
      <c r="Z77" s="125"/>
    </row>
    <row r="78" spans="1:26" ht="20.100000000000001" customHeight="1" x14ac:dyDescent="0.15">
      <c r="A78" s="103"/>
      <c r="B78" s="103"/>
      <c r="C78" s="129"/>
      <c r="D78" s="126"/>
      <c r="E78" s="126"/>
      <c r="F78" s="126"/>
      <c r="G78" s="126"/>
      <c r="H78" s="126"/>
      <c r="I78" s="123"/>
      <c r="J78" s="138" t="s">
        <v>51</v>
      </c>
      <c r="K78" s="127"/>
      <c r="L78" s="127"/>
      <c r="M78" s="127"/>
      <c r="N78" s="127"/>
      <c r="O78" s="127"/>
      <c r="P78" s="127"/>
      <c r="Q78" s="127"/>
      <c r="R78" s="127"/>
      <c r="S78" s="127"/>
      <c r="T78" s="127"/>
      <c r="U78" s="127"/>
      <c r="V78" s="127"/>
      <c r="W78" s="127"/>
      <c r="X78" s="127"/>
      <c r="Y78" s="127"/>
      <c r="Z78" s="125"/>
    </row>
    <row r="79" spans="1:26" ht="20.100000000000001" customHeight="1" x14ac:dyDescent="0.15">
      <c r="A79" s="103">
        <f>IF(OR(AND($I63="する",OR(TRIM($I79)="", NOT(OR(IFERROR(SEARCH(" ",$I79),0)&gt;0, IFERROR(SEARCH("　",$I79),0)&gt;0)))),AND($I63="しない",NOT(ISBLANK($I79)))), 1001, 0)</f>
        <v>0</v>
      </c>
      <c r="B79" s="103"/>
      <c r="C79" s="120"/>
      <c r="D79" s="121">
        <v>7</v>
      </c>
      <c r="E79" s="101" t="s">
        <v>33</v>
      </c>
      <c r="I79" s="10"/>
      <c r="J79" s="10"/>
      <c r="K79" s="10"/>
      <c r="L79" s="10"/>
      <c r="M79" s="10"/>
      <c r="N79" s="10"/>
      <c r="O79" s="10"/>
      <c r="P79" s="10"/>
      <c r="Q79" s="10"/>
      <c r="R79" s="10"/>
      <c r="S79" s="10"/>
      <c r="T79" s="10"/>
      <c r="U79" s="10"/>
      <c r="V79" s="10"/>
      <c r="W79" s="10"/>
      <c r="X79" s="10"/>
      <c r="Y79" s="10"/>
      <c r="Z79" s="125"/>
    </row>
    <row r="80" spans="1:26" ht="20.100000000000001" customHeight="1" x14ac:dyDescent="0.15">
      <c r="A80" s="103"/>
      <c r="B80" s="103"/>
      <c r="C80" s="129"/>
      <c r="D80" s="126"/>
      <c r="E80" s="150" t="s">
        <v>45</v>
      </c>
      <c r="F80" s="126"/>
      <c r="G80" s="126"/>
      <c r="H80" s="126"/>
      <c r="I80" s="132" t="s">
        <v>17</v>
      </c>
      <c r="J80" s="128" t="s">
        <v>18</v>
      </c>
      <c r="K80" s="128"/>
      <c r="L80" s="128"/>
      <c r="M80" s="128"/>
      <c r="N80" s="128"/>
      <c r="O80" s="128"/>
      <c r="P80" s="128"/>
      <c r="Q80" s="128"/>
      <c r="R80" s="128"/>
      <c r="S80" s="128"/>
      <c r="T80" s="128"/>
      <c r="U80" s="128"/>
      <c r="V80" s="128"/>
      <c r="W80" s="128"/>
      <c r="X80" s="128"/>
      <c r="Y80" s="128"/>
      <c r="Z80" s="125"/>
    </row>
    <row r="81" spans="1:27" ht="20.100000000000001" customHeight="1" x14ac:dyDescent="0.15">
      <c r="A81" s="103">
        <f>IF(OR(AND($I63="する",OR(TRIM($I81)="", NOT(OR(IFERROR(SEARCH(" ",$I81),0)&gt;0, IFERROR(SEARCH("　",$I81),0)&gt;0)))),AND($I63="しない",NOT(ISBLANK($I81)))), 1001, 0)</f>
        <v>0</v>
      </c>
      <c r="B81" s="103"/>
      <c r="C81" s="120"/>
      <c r="D81" s="121">
        <v>8</v>
      </c>
      <c r="E81" s="101" t="s">
        <v>33</v>
      </c>
      <c r="I81" s="10"/>
      <c r="J81" s="10"/>
      <c r="K81" s="10"/>
      <c r="L81" s="10"/>
      <c r="M81" s="10"/>
      <c r="N81" s="10"/>
      <c r="O81" s="10"/>
      <c r="P81" s="10"/>
      <c r="Q81" s="10"/>
      <c r="R81" s="10"/>
      <c r="S81" s="10"/>
      <c r="T81" s="10"/>
      <c r="U81" s="10"/>
      <c r="V81" s="10"/>
      <c r="W81" s="10"/>
      <c r="X81" s="10"/>
      <c r="Y81" s="10"/>
      <c r="Z81" s="125"/>
    </row>
    <row r="82" spans="1:27" ht="20.100000000000001" customHeight="1" x14ac:dyDescent="0.15">
      <c r="A82" s="103"/>
      <c r="B82" s="103"/>
      <c r="C82" s="129"/>
      <c r="D82" s="126"/>
      <c r="E82" s="126"/>
      <c r="F82" s="126"/>
      <c r="G82" s="126"/>
      <c r="H82" s="126"/>
      <c r="I82" s="132" t="s">
        <v>17</v>
      </c>
      <c r="J82" s="128" t="s">
        <v>20</v>
      </c>
      <c r="K82" s="128"/>
      <c r="L82" s="128"/>
      <c r="M82" s="128"/>
      <c r="N82" s="128"/>
      <c r="O82" s="128"/>
      <c r="P82" s="128"/>
      <c r="Q82" s="128"/>
      <c r="R82" s="128"/>
      <c r="S82" s="128"/>
      <c r="T82" s="128"/>
      <c r="U82" s="128"/>
      <c r="V82" s="128"/>
      <c r="W82" s="128"/>
      <c r="X82" s="128"/>
      <c r="Y82" s="128"/>
      <c r="Z82" s="125"/>
    </row>
    <row r="83" spans="1:27" ht="20.100000000000001" customHeight="1" x14ac:dyDescent="0.15">
      <c r="A83" s="103">
        <f>IF(OR(AND($I63="する",NOT(AND(TRIM($I83)&lt;&gt;"",ISNUMBER(VALUE(SUBSTITUTE($I83,"-",""))),IFERROR(SEARCH("-",$I83),0)&gt;0))), AND($I63="しない",NOT(ISBLANK($I83)))), 1001, 0)</f>
        <v>0</v>
      </c>
      <c r="B83" s="103"/>
      <c r="C83" s="120"/>
      <c r="D83" s="121">
        <v>9</v>
      </c>
      <c r="E83" s="101" t="s">
        <v>21</v>
      </c>
      <c r="I83" s="10"/>
      <c r="J83" s="10"/>
      <c r="K83" s="10"/>
      <c r="L83" s="10"/>
      <c r="M83" s="10"/>
      <c r="O83" s="133" t="s">
        <v>22</v>
      </c>
      <c r="P83" s="1"/>
      <c r="Q83" s="101" t="s">
        <v>23</v>
      </c>
      <c r="Y83" s="127"/>
      <c r="Z83" s="125"/>
    </row>
    <row r="84" spans="1:27" ht="20.100000000000001" customHeight="1" x14ac:dyDescent="0.15">
      <c r="A84" s="103">
        <f>IF(AND($I63="しない",NOT(ISBLANK($P83))), 1001, 0)</f>
        <v>0</v>
      </c>
      <c r="B84" s="103"/>
      <c r="C84" s="129"/>
      <c r="D84" s="126"/>
      <c r="E84" s="126"/>
      <c r="F84" s="126"/>
      <c r="G84" s="126"/>
      <c r="H84" s="126"/>
      <c r="I84" s="123"/>
      <c r="J84" s="128" t="s">
        <v>24</v>
      </c>
      <c r="K84" s="127"/>
      <c r="L84" s="127"/>
      <c r="M84" s="127"/>
      <c r="N84" s="127"/>
      <c r="O84" s="127"/>
      <c r="P84" s="127"/>
      <c r="Q84" s="127"/>
      <c r="R84" s="127"/>
      <c r="S84" s="127"/>
      <c r="T84" s="127"/>
      <c r="U84" s="127"/>
      <c r="V84" s="127"/>
      <c r="W84" s="127"/>
      <c r="X84" s="127"/>
      <c r="Y84" s="127"/>
      <c r="Z84" s="125"/>
    </row>
    <row r="85" spans="1:27" ht="20.100000000000001" customHeight="1" x14ac:dyDescent="0.15">
      <c r="A85" s="103">
        <f>IF(OR(AND($I63="する",NOT(AND(TRIM($I85)&lt;&gt;"",ISNUMBER(VALUE(SUBSTITUTE($I85,"-",""))), IFERROR(SEARCH("-",$I85),0)&gt;0))), AND($I63="しない",NOT(ISBLANK($I85)))), 1001, 0)</f>
        <v>0</v>
      </c>
      <c r="B85" s="103"/>
      <c r="C85" s="120"/>
      <c r="D85" s="121">
        <v>10</v>
      </c>
      <c r="E85" s="101" t="s">
        <v>25</v>
      </c>
      <c r="I85" s="10"/>
      <c r="J85" s="10"/>
      <c r="K85" s="10"/>
      <c r="L85" s="10"/>
      <c r="M85" s="10"/>
      <c r="N85" s="127"/>
      <c r="O85" s="127"/>
      <c r="P85" s="127"/>
      <c r="Q85" s="127"/>
      <c r="R85" s="127"/>
      <c r="S85" s="127"/>
      <c r="T85" s="127"/>
      <c r="U85" s="127"/>
      <c r="V85" s="127"/>
      <c r="W85" s="127"/>
      <c r="X85" s="127"/>
      <c r="Y85" s="127"/>
      <c r="Z85" s="125"/>
    </row>
    <row r="86" spans="1:27" ht="20.100000000000001" customHeight="1" x14ac:dyDescent="0.15">
      <c r="A86" s="103"/>
      <c r="B86" s="103"/>
      <c r="C86" s="129"/>
      <c r="D86" s="126"/>
      <c r="E86" s="126"/>
      <c r="F86" s="126"/>
      <c r="G86" s="126"/>
      <c r="H86" s="126"/>
      <c r="I86" s="123"/>
      <c r="J86" s="128" t="s">
        <v>24</v>
      </c>
      <c r="K86" s="127"/>
      <c r="L86" s="127"/>
      <c r="M86" s="127"/>
      <c r="N86" s="127"/>
      <c r="O86" s="127"/>
      <c r="P86" s="127"/>
      <c r="Q86" s="127"/>
      <c r="R86" s="127"/>
      <c r="S86" s="127"/>
      <c r="T86" s="127"/>
      <c r="U86" s="127"/>
      <c r="V86" s="127"/>
      <c r="W86" s="127"/>
      <c r="X86" s="127"/>
      <c r="Y86" s="127"/>
      <c r="Z86" s="125"/>
    </row>
    <row r="87" spans="1:27" ht="20.100000000000001" customHeight="1" x14ac:dyDescent="0.15">
      <c r="A87" s="103">
        <f>IF(OR(AND($I63="する",NOT(AND(TRIM($I87)&lt;&gt;"", IFERROR(SEARCH("@",$I87),0)&gt;0))), AND($I63="しない",NOT(ISBLANK($I87)))), 1001, 0)</f>
        <v>0</v>
      </c>
      <c r="B87" s="103"/>
      <c r="C87" s="129"/>
      <c r="D87" s="121">
        <v>11</v>
      </c>
      <c r="E87" s="101" t="s">
        <v>26</v>
      </c>
      <c r="I87" s="10"/>
      <c r="J87" s="10"/>
      <c r="K87" s="10"/>
      <c r="L87" s="10"/>
      <c r="M87" s="10"/>
      <c r="N87" s="10"/>
      <c r="O87" s="10"/>
      <c r="P87" s="10"/>
      <c r="Q87" s="41"/>
      <c r="R87" s="10"/>
      <c r="S87" s="10"/>
      <c r="T87" s="10"/>
      <c r="U87" s="10"/>
      <c r="V87" s="10"/>
      <c r="W87" s="10"/>
      <c r="X87" s="10"/>
      <c r="Y87" s="10"/>
      <c r="Z87" s="125"/>
    </row>
    <row r="88" spans="1:27" ht="20.100000000000001" customHeight="1" x14ac:dyDescent="0.15">
      <c r="A88" s="103"/>
      <c r="B88" s="103"/>
      <c r="C88" s="129"/>
      <c r="D88" s="121"/>
      <c r="I88" s="123"/>
      <c r="J88" s="134" t="s">
        <v>199</v>
      </c>
      <c r="K88" s="151"/>
      <c r="L88" s="127"/>
      <c r="M88" s="127"/>
      <c r="N88" s="127"/>
      <c r="O88" s="127"/>
      <c r="P88" s="127"/>
      <c r="Q88" s="152"/>
      <c r="R88" s="127"/>
      <c r="S88" s="127"/>
      <c r="T88" s="127"/>
      <c r="U88" s="127"/>
      <c r="V88" s="127"/>
      <c r="W88" s="127"/>
      <c r="X88" s="127"/>
      <c r="Y88" s="127"/>
      <c r="Z88" s="126"/>
      <c r="AA88" s="137"/>
    </row>
    <row r="89" spans="1:27" ht="20.100000000000001" customHeight="1" x14ac:dyDescent="0.15">
      <c r="A89" s="103"/>
      <c r="B89" s="103"/>
      <c r="C89" s="140"/>
      <c r="D89" s="141"/>
      <c r="E89" s="141"/>
      <c r="F89" s="141"/>
      <c r="G89" s="141"/>
      <c r="H89" s="141"/>
      <c r="I89" s="153"/>
      <c r="J89" s="154"/>
      <c r="K89" s="155"/>
      <c r="L89" s="154"/>
      <c r="M89" s="154"/>
      <c r="N89" s="154"/>
      <c r="O89" s="154"/>
      <c r="P89" s="154"/>
      <c r="Q89" s="156"/>
      <c r="R89" s="154"/>
      <c r="S89" s="154"/>
      <c r="T89" s="154"/>
      <c r="U89" s="154"/>
      <c r="V89" s="154"/>
      <c r="W89" s="154"/>
      <c r="X89" s="154"/>
      <c r="Y89" s="154"/>
      <c r="Z89" s="141"/>
      <c r="AA89" s="137"/>
    </row>
    <row r="90" spans="1:27" ht="20.100000000000001" customHeight="1" x14ac:dyDescent="0.15">
      <c r="A90" s="103"/>
      <c r="B90" s="103"/>
      <c r="C90" s="126"/>
      <c r="D90" s="126"/>
      <c r="E90" s="126"/>
      <c r="F90" s="126"/>
      <c r="G90" s="126"/>
      <c r="H90" s="126"/>
      <c r="I90" s="145"/>
      <c r="J90" s="126"/>
      <c r="K90" s="157"/>
      <c r="L90" s="126"/>
      <c r="M90" s="126"/>
      <c r="N90" s="126"/>
      <c r="O90" s="126"/>
      <c r="P90" s="126"/>
      <c r="Q90" s="126"/>
      <c r="R90" s="126"/>
      <c r="S90" s="126"/>
      <c r="T90" s="126"/>
      <c r="U90" s="126"/>
      <c r="V90" s="126"/>
      <c r="W90" s="126"/>
      <c r="X90" s="126"/>
      <c r="Y90" s="126"/>
      <c r="Z90" s="126"/>
    </row>
    <row r="91" spans="1:27" ht="15.75" hidden="1" customHeight="1" x14ac:dyDescent="0.15">
      <c r="A91" s="103"/>
      <c r="B91" s="103"/>
      <c r="C91" s="126"/>
      <c r="D91" s="126"/>
      <c r="E91" s="126"/>
      <c r="F91" s="126"/>
      <c r="G91" s="126"/>
      <c r="H91" s="126"/>
      <c r="I91" s="145"/>
      <c r="J91" s="126"/>
      <c r="K91" s="157"/>
      <c r="L91" s="126"/>
      <c r="M91" s="126"/>
      <c r="N91" s="126"/>
      <c r="O91" s="126"/>
      <c r="P91" s="126"/>
      <c r="Q91" s="126"/>
      <c r="R91" s="126"/>
      <c r="S91" s="126"/>
      <c r="T91" s="126"/>
      <c r="U91" s="126"/>
      <c r="V91" s="126"/>
      <c r="W91" s="126"/>
      <c r="X91" s="126"/>
      <c r="Y91" s="126"/>
      <c r="Z91" s="126"/>
    </row>
    <row r="92" spans="1:27" ht="15.75" hidden="1" customHeight="1" x14ac:dyDescent="0.15">
      <c r="A92" s="103"/>
      <c r="B92" s="103"/>
      <c r="C92" s="126"/>
      <c r="D92" s="126"/>
      <c r="E92" s="126"/>
      <c r="F92" s="126"/>
      <c r="G92" s="126"/>
      <c r="H92" s="126"/>
      <c r="I92" s="145"/>
      <c r="J92" s="126"/>
      <c r="K92" s="157"/>
      <c r="L92" s="126"/>
      <c r="M92" s="126"/>
      <c r="N92" s="126"/>
      <c r="O92" s="126"/>
      <c r="P92" s="126"/>
      <c r="Q92" s="126"/>
      <c r="R92" s="126"/>
      <c r="S92" s="126"/>
      <c r="T92" s="126"/>
      <c r="U92" s="126"/>
      <c r="V92" s="126"/>
      <c r="W92" s="126"/>
      <c r="X92" s="126"/>
      <c r="Y92" s="126"/>
      <c r="Z92" s="126"/>
    </row>
    <row r="93" spans="1:27" ht="15.75" hidden="1" customHeight="1" x14ac:dyDescent="0.15">
      <c r="A93" s="103"/>
      <c r="B93" s="103"/>
      <c r="C93" s="126"/>
      <c r="D93" s="126"/>
      <c r="E93" s="126"/>
      <c r="F93" s="126"/>
      <c r="G93" s="126"/>
      <c r="H93" s="126"/>
      <c r="I93" s="145"/>
      <c r="J93" s="126"/>
      <c r="K93" s="157"/>
      <c r="L93" s="126"/>
      <c r="M93" s="126"/>
      <c r="N93" s="126"/>
      <c r="O93" s="126"/>
      <c r="P93" s="126"/>
      <c r="Q93" s="126"/>
      <c r="R93" s="126"/>
      <c r="S93" s="126"/>
      <c r="T93" s="126"/>
      <c r="U93" s="126"/>
      <c r="V93" s="126"/>
      <c r="W93" s="126"/>
      <c r="X93" s="126"/>
      <c r="Y93" s="126"/>
      <c r="Z93" s="126"/>
    </row>
    <row r="94" spans="1:27" ht="15.75" hidden="1" customHeight="1" x14ac:dyDescent="0.15">
      <c r="A94" s="103"/>
      <c r="B94" s="103"/>
      <c r="C94" s="126"/>
      <c r="D94" s="126"/>
      <c r="E94" s="126"/>
      <c r="F94" s="126"/>
      <c r="G94" s="126"/>
      <c r="H94" s="126"/>
      <c r="I94" s="145"/>
      <c r="J94" s="126"/>
      <c r="K94" s="157"/>
      <c r="L94" s="126"/>
      <c r="M94" s="126"/>
      <c r="N94" s="126"/>
      <c r="O94" s="126"/>
      <c r="P94" s="126"/>
      <c r="Q94" s="126"/>
      <c r="R94" s="126"/>
      <c r="S94" s="126"/>
      <c r="T94" s="126"/>
      <c r="U94" s="126"/>
      <c r="V94" s="126"/>
      <c r="W94" s="126"/>
      <c r="X94" s="126"/>
      <c r="Y94" s="126"/>
      <c r="Z94" s="126"/>
    </row>
    <row r="95" spans="1:27" ht="15.75" hidden="1" customHeight="1" x14ac:dyDescent="0.15">
      <c r="A95" s="103"/>
      <c r="B95" s="103"/>
      <c r="C95" s="126"/>
      <c r="D95" s="126"/>
      <c r="E95" s="126"/>
      <c r="F95" s="126"/>
      <c r="G95" s="126"/>
      <c r="H95" s="126"/>
      <c r="I95" s="145"/>
      <c r="J95" s="126"/>
      <c r="K95" s="157"/>
      <c r="L95" s="126"/>
      <c r="M95" s="126"/>
      <c r="N95" s="126"/>
      <c r="O95" s="126"/>
      <c r="P95" s="126"/>
      <c r="Q95" s="126"/>
      <c r="R95" s="126"/>
      <c r="S95" s="126"/>
      <c r="T95" s="126"/>
      <c r="U95" s="126"/>
      <c r="V95" s="126"/>
      <c r="W95" s="126"/>
      <c r="X95" s="126"/>
      <c r="Y95" s="126"/>
      <c r="Z95" s="126"/>
    </row>
    <row r="96" spans="1:27" ht="15.75" hidden="1" customHeight="1" x14ac:dyDescent="0.15">
      <c r="A96" s="103"/>
      <c r="B96" s="103"/>
      <c r="C96" s="126"/>
      <c r="D96" s="126"/>
      <c r="E96" s="126"/>
      <c r="F96" s="126"/>
      <c r="G96" s="126"/>
      <c r="H96" s="126"/>
      <c r="I96" s="145"/>
      <c r="J96" s="126"/>
      <c r="K96" s="157"/>
      <c r="L96" s="126"/>
      <c r="M96" s="126"/>
      <c r="N96" s="126"/>
      <c r="O96" s="126"/>
      <c r="P96" s="126"/>
      <c r="Q96" s="126"/>
      <c r="R96" s="126"/>
      <c r="S96" s="126"/>
      <c r="T96" s="126"/>
      <c r="U96" s="126"/>
      <c r="V96" s="126"/>
      <c r="W96" s="126"/>
      <c r="X96" s="126"/>
      <c r="Y96" s="126"/>
      <c r="Z96" s="126"/>
    </row>
    <row r="97" spans="1:26" ht="15.75" hidden="1" customHeight="1" x14ac:dyDescent="0.15">
      <c r="A97" s="103"/>
      <c r="B97" s="103"/>
      <c r="C97" s="126"/>
      <c r="D97" s="126"/>
      <c r="E97" s="126"/>
      <c r="F97" s="126"/>
      <c r="G97" s="126"/>
      <c r="H97" s="126"/>
      <c r="I97" s="145"/>
      <c r="J97" s="126"/>
      <c r="K97" s="157"/>
      <c r="L97" s="126"/>
      <c r="M97" s="126"/>
      <c r="N97" s="126"/>
      <c r="O97" s="126"/>
      <c r="P97" s="126"/>
      <c r="Q97" s="126"/>
      <c r="R97" s="126"/>
      <c r="S97" s="126"/>
      <c r="T97" s="126"/>
      <c r="U97" s="126"/>
      <c r="V97" s="126"/>
      <c r="W97" s="126"/>
      <c r="X97" s="126"/>
      <c r="Y97" s="126"/>
      <c r="Z97" s="126"/>
    </row>
    <row r="98" spans="1:26" ht="15.75" hidden="1" customHeight="1" x14ac:dyDescent="0.15">
      <c r="A98" s="103"/>
      <c r="B98" s="103"/>
      <c r="C98" s="126"/>
      <c r="D98" s="126"/>
      <c r="E98" s="126"/>
      <c r="F98" s="126"/>
      <c r="G98" s="126"/>
      <c r="H98" s="126"/>
      <c r="I98" s="145"/>
      <c r="J98" s="126"/>
      <c r="K98" s="157"/>
      <c r="L98" s="126"/>
      <c r="M98" s="126"/>
      <c r="N98" s="126"/>
      <c r="O98" s="126"/>
      <c r="P98" s="126"/>
      <c r="Q98" s="126"/>
      <c r="R98" s="126"/>
      <c r="S98" s="126"/>
      <c r="T98" s="126"/>
      <c r="U98" s="126"/>
      <c r="V98" s="126"/>
      <c r="W98" s="126"/>
      <c r="X98" s="126"/>
      <c r="Y98" s="126"/>
      <c r="Z98" s="126"/>
    </row>
    <row r="99" spans="1:26" ht="15.75" hidden="1" customHeight="1" x14ac:dyDescent="0.15">
      <c r="A99" s="103"/>
      <c r="B99" s="103"/>
      <c r="C99" s="126"/>
      <c r="D99" s="126"/>
      <c r="E99" s="126"/>
      <c r="F99" s="126"/>
      <c r="G99" s="126"/>
      <c r="H99" s="126"/>
      <c r="I99" s="145"/>
      <c r="J99" s="126"/>
      <c r="K99" s="157"/>
      <c r="L99" s="126"/>
      <c r="M99" s="126"/>
      <c r="N99" s="126"/>
      <c r="O99" s="126"/>
      <c r="P99" s="126"/>
      <c r="Q99" s="126"/>
      <c r="R99" s="126"/>
      <c r="S99" s="126"/>
      <c r="T99" s="126"/>
      <c r="U99" s="126"/>
      <c r="V99" s="126"/>
      <c r="W99" s="126"/>
      <c r="X99" s="126"/>
      <c r="Y99" s="126"/>
      <c r="Z99" s="126"/>
    </row>
    <row r="100" spans="1:26" ht="15.75" hidden="1" customHeight="1" x14ac:dyDescent="0.15">
      <c r="A100" s="103"/>
      <c r="B100" s="103"/>
      <c r="C100" s="126"/>
      <c r="D100" s="126"/>
      <c r="E100" s="126"/>
      <c r="F100" s="126"/>
      <c r="G100" s="126"/>
      <c r="H100" s="126"/>
      <c r="I100" s="145"/>
      <c r="J100" s="126"/>
      <c r="K100" s="157"/>
      <c r="L100" s="126"/>
      <c r="M100" s="126"/>
      <c r="N100" s="126"/>
      <c r="O100" s="126"/>
      <c r="P100" s="126"/>
      <c r="Q100" s="126"/>
      <c r="R100" s="126"/>
      <c r="S100" s="126"/>
      <c r="T100" s="126"/>
      <c r="U100" s="126"/>
      <c r="V100" s="126"/>
      <c r="W100" s="126"/>
      <c r="X100" s="126"/>
      <c r="Y100" s="126"/>
      <c r="Z100" s="126"/>
    </row>
    <row r="101" spans="1:26" ht="15.75" hidden="1" customHeight="1" x14ac:dyDescent="0.15">
      <c r="A101" s="103"/>
      <c r="B101" s="103"/>
      <c r="C101" s="126"/>
      <c r="D101" s="126"/>
      <c r="E101" s="126"/>
      <c r="F101" s="126"/>
      <c r="G101" s="126"/>
      <c r="H101" s="126"/>
      <c r="I101" s="145"/>
      <c r="J101" s="126"/>
      <c r="K101" s="157"/>
      <c r="L101" s="126"/>
      <c r="M101" s="126"/>
      <c r="N101" s="126"/>
      <c r="O101" s="126"/>
      <c r="P101" s="126"/>
      <c r="Q101" s="126"/>
      <c r="R101" s="126"/>
      <c r="S101" s="126"/>
      <c r="T101" s="126"/>
      <c r="U101" s="126"/>
      <c r="V101" s="126"/>
      <c r="W101" s="126"/>
      <c r="X101" s="126"/>
      <c r="Y101" s="126"/>
      <c r="Z101" s="126"/>
    </row>
    <row r="102" spans="1:26" ht="15.75" hidden="1" customHeight="1" x14ac:dyDescent="0.15">
      <c r="A102" s="103"/>
      <c r="B102" s="103"/>
      <c r="C102" s="126"/>
      <c r="D102" s="126"/>
      <c r="E102" s="126"/>
      <c r="F102" s="126"/>
      <c r="G102" s="126"/>
      <c r="H102" s="126"/>
      <c r="I102" s="145"/>
      <c r="J102" s="126"/>
      <c r="K102" s="157"/>
      <c r="L102" s="126"/>
      <c r="M102" s="126"/>
      <c r="N102" s="126"/>
      <c r="O102" s="126"/>
      <c r="P102" s="126"/>
      <c r="Q102" s="126"/>
      <c r="R102" s="126"/>
      <c r="S102" s="126"/>
      <c r="T102" s="126"/>
      <c r="U102" s="126"/>
      <c r="V102" s="126"/>
      <c r="W102" s="126"/>
      <c r="X102" s="126"/>
      <c r="Y102" s="126"/>
      <c r="Z102" s="126"/>
    </row>
    <row r="103" spans="1:26" ht="15.75" hidden="1" customHeight="1" x14ac:dyDescent="0.15">
      <c r="A103" s="103"/>
      <c r="B103" s="103"/>
      <c r="C103" s="126"/>
      <c r="D103" s="126"/>
      <c r="E103" s="126"/>
      <c r="F103" s="126"/>
      <c r="G103" s="126"/>
      <c r="H103" s="126"/>
      <c r="I103" s="145"/>
      <c r="J103" s="126"/>
      <c r="K103" s="157"/>
      <c r="L103" s="126"/>
      <c r="M103" s="126"/>
      <c r="N103" s="126"/>
      <c r="O103" s="126"/>
      <c r="P103" s="126"/>
      <c r="Q103" s="126"/>
      <c r="R103" s="126"/>
      <c r="S103" s="126"/>
      <c r="T103" s="126"/>
      <c r="U103" s="126"/>
      <c r="V103" s="126"/>
      <c r="W103" s="126"/>
      <c r="X103" s="126"/>
      <c r="Y103" s="126"/>
      <c r="Z103" s="126"/>
    </row>
    <row r="104" spans="1:26" ht="15.75" hidden="1" customHeight="1" x14ac:dyDescent="0.15">
      <c r="A104" s="103"/>
      <c r="B104" s="103"/>
      <c r="C104" s="126"/>
      <c r="D104" s="126"/>
      <c r="E104" s="126"/>
      <c r="F104" s="126"/>
      <c r="G104" s="126"/>
      <c r="H104" s="126"/>
      <c r="I104" s="145"/>
      <c r="J104" s="126"/>
      <c r="K104" s="157"/>
      <c r="L104" s="126"/>
      <c r="M104" s="126"/>
      <c r="N104" s="126"/>
      <c r="O104" s="126"/>
      <c r="P104" s="126"/>
      <c r="Q104" s="126"/>
      <c r="R104" s="126"/>
      <c r="S104" s="126"/>
      <c r="T104" s="126"/>
      <c r="U104" s="126"/>
      <c r="V104" s="126"/>
      <c r="W104" s="126"/>
      <c r="X104" s="126"/>
      <c r="Y104" s="126"/>
      <c r="Z104" s="126"/>
    </row>
    <row r="105" spans="1:26" ht="15.75" hidden="1" customHeight="1" x14ac:dyDescent="0.15">
      <c r="A105" s="103"/>
      <c r="B105" s="103"/>
      <c r="C105" s="126"/>
      <c r="D105" s="126"/>
      <c r="E105" s="126"/>
      <c r="F105" s="126"/>
      <c r="G105" s="126"/>
      <c r="H105" s="126"/>
      <c r="I105" s="145"/>
      <c r="J105" s="126"/>
      <c r="K105" s="157"/>
      <c r="L105" s="126"/>
      <c r="M105" s="126"/>
      <c r="N105" s="126"/>
      <c r="O105" s="126"/>
      <c r="P105" s="126"/>
      <c r="Q105" s="126"/>
      <c r="R105" s="126"/>
      <c r="S105" s="126"/>
      <c r="T105" s="126"/>
      <c r="U105" s="126"/>
      <c r="V105" s="126"/>
      <c r="W105" s="126"/>
      <c r="X105" s="126"/>
      <c r="Y105" s="126"/>
      <c r="Z105" s="126"/>
    </row>
    <row r="106" spans="1:26" ht="15.75" hidden="1" customHeight="1" x14ac:dyDescent="0.15">
      <c r="A106" s="103"/>
      <c r="B106" s="103"/>
      <c r="C106" s="126"/>
      <c r="D106" s="126"/>
      <c r="E106" s="126"/>
      <c r="F106" s="126"/>
      <c r="G106" s="126"/>
      <c r="H106" s="126"/>
      <c r="I106" s="145"/>
      <c r="J106" s="126"/>
      <c r="K106" s="157"/>
      <c r="L106" s="126"/>
      <c r="M106" s="126"/>
      <c r="N106" s="126"/>
      <c r="O106" s="126"/>
      <c r="P106" s="126"/>
      <c r="Q106" s="126"/>
      <c r="R106" s="126"/>
      <c r="S106" s="126"/>
      <c r="T106" s="126"/>
      <c r="U106" s="126"/>
      <c r="V106" s="126"/>
      <c r="W106" s="126"/>
      <c r="X106" s="126"/>
      <c r="Y106" s="126"/>
      <c r="Z106" s="126"/>
    </row>
    <row r="107" spans="1:26" ht="15.75" hidden="1" customHeight="1" x14ac:dyDescent="0.15">
      <c r="A107" s="103"/>
      <c r="B107" s="103"/>
      <c r="C107" s="126"/>
      <c r="D107" s="126"/>
      <c r="E107" s="126"/>
      <c r="F107" s="126"/>
      <c r="G107" s="126"/>
      <c r="H107" s="126"/>
      <c r="I107" s="145"/>
      <c r="J107" s="126"/>
      <c r="K107" s="157"/>
      <c r="L107" s="126"/>
      <c r="M107" s="126"/>
      <c r="N107" s="126"/>
      <c r="O107" s="126"/>
      <c r="P107" s="126"/>
      <c r="Q107" s="126"/>
      <c r="R107" s="126"/>
      <c r="S107" s="126"/>
      <c r="T107" s="126"/>
      <c r="U107" s="126"/>
      <c r="V107" s="126"/>
      <c r="W107" s="126"/>
      <c r="X107" s="126"/>
      <c r="Y107" s="126"/>
      <c r="Z107" s="126"/>
    </row>
    <row r="108" spans="1:26" ht="20.100000000000001" customHeight="1" x14ac:dyDescent="0.15">
      <c r="A108" s="103"/>
      <c r="B108" s="103"/>
      <c r="C108" s="126"/>
      <c r="D108" s="126"/>
      <c r="E108" s="126"/>
      <c r="F108" s="126"/>
      <c r="G108" s="126"/>
      <c r="H108" s="126"/>
      <c r="I108" s="145"/>
      <c r="J108" s="126"/>
      <c r="K108" s="157"/>
      <c r="L108" s="126"/>
      <c r="M108" s="126"/>
      <c r="N108" s="126"/>
      <c r="O108" s="126"/>
      <c r="P108" s="126"/>
      <c r="Q108" s="126"/>
      <c r="R108" s="126"/>
      <c r="S108" s="126"/>
      <c r="T108" s="126"/>
      <c r="U108" s="126"/>
      <c r="V108" s="126"/>
      <c r="W108" s="126"/>
      <c r="X108" s="126"/>
      <c r="Y108" s="126"/>
      <c r="Z108" s="126"/>
    </row>
    <row r="109" spans="1:26" ht="20.100000000000001" customHeight="1" x14ac:dyDescent="0.15">
      <c r="A109" s="103"/>
      <c r="B109" s="103"/>
      <c r="C109" s="113" t="s">
        <v>34</v>
      </c>
      <c r="D109" s="114"/>
      <c r="E109" s="114"/>
      <c r="F109" s="114"/>
      <c r="G109" s="114"/>
      <c r="H109" s="115"/>
      <c r="Q109" s="158"/>
    </row>
    <row r="110" spans="1:26" ht="15" customHeight="1" x14ac:dyDescent="0.15">
      <c r="A110" s="103"/>
      <c r="B110" s="103"/>
      <c r="C110" s="159"/>
      <c r="D110" s="160"/>
      <c r="E110" s="160"/>
      <c r="F110" s="160"/>
      <c r="G110" s="160"/>
      <c r="H110" s="160"/>
      <c r="I110" s="161"/>
      <c r="J110" s="118"/>
      <c r="K110" s="161"/>
      <c r="L110" s="118"/>
      <c r="M110" s="118"/>
      <c r="N110" s="118"/>
      <c r="O110" s="118"/>
      <c r="P110" s="118"/>
      <c r="Q110" s="162"/>
      <c r="R110" s="118"/>
      <c r="S110" s="118"/>
      <c r="T110" s="118"/>
      <c r="U110" s="118"/>
      <c r="V110" s="118"/>
      <c r="W110" s="118"/>
      <c r="X110" s="118"/>
      <c r="Y110" s="118"/>
      <c r="Z110" s="119"/>
    </row>
    <row r="111" spans="1:26" ht="30" customHeight="1" x14ac:dyDescent="0.15">
      <c r="A111" s="103"/>
      <c r="B111" s="103"/>
      <c r="C111" s="159"/>
      <c r="D111" s="163" t="s">
        <v>55</v>
      </c>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25"/>
    </row>
    <row r="112" spans="1:26" ht="20.100000000000001" customHeight="1" x14ac:dyDescent="0.15">
      <c r="A112" s="103"/>
      <c r="B112" s="103"/>
      <c r="C112" s="120"/>
      <c r="D112" s="121">
        <v>1</v>
      </c>
      <c r="E112" s="101" t="s">
        <v>35</v>
      </c>
      <c r="I112" s="10"/>
      <c r="J112" s="10"/>
      <c r="K112" s="10"/>
      <c r="L112" s="10"/>
      <c r="M112" s="10"/>
      <c r="N112" s="10"/>
      <c r="O112" s="10"/>
      <c r="P112" s="10"/>
      <c r="Q112" s="45"/>
      <c r="R112" s="10"/>
      <c r="S112" s="10"/>
      <c r="T112" s="10"/>
      <c r="U112" s="10"/>
      <c r="V112" s="10"/>
      <c r="W112" s="10"/>
      <c r="X112" s="10"/>
      <c r="Y112" s="10"/>
      <c r="Z112" s="125"/>
    </row>
    <row r="113" spans="1:26" ht="20.100000000000001" customHeight="1" x14ac:dyDescent="0.15">
      <c r="A113" s="103"/>
      <c r="B113" s="103"/>
      <c r="C113" s="120"/>
      <c r="D113" s="121"/>
      <c r="E113" s="126"/>
      <c r="F113" s="126"/>
      <c r="G113" s="126"/>
      <c r="H113" s="126"/>
      <c r="I113" s="132"/>
      <c r="J113" s="128" t="s">
        <v>36</v>
      </c>
      <c r="K113" s="151"/>
      <c r="L113" s="127"/>
      <c r="M113" s="127"/>
      <c r="N113" s="127"/>
      <c r="O113" s="127"/>
      <c r="P113" s="127"/>
      <c r="Q113" s="164"/>
      <c r="R113" s="127"/>
      <c r="S113" s="127"/>
      <c r="T113" s="127"/>
      <c r="U113" s="127"/>
      <c r="V113" s="127"/>
      <c r="W113" s="127"/>
      <c r="X113" s="127"/>
      <c r="Y113" s="127"/>
      <c r="Z113" s="125"/>
    </row>
    <row r="114" spans="1:26" ht="20.100000000000001" customHeight="1" x14ac:dyDescent="0.15">
      <c r="A114" s="103">
        <f>IF(AND(TRIM($I114)&lt;&gt;"", NOT(OR(IFERROR(SEARCH(" ",$I114),0)&gt;0, IFERROR(SEARCH("　",$I114),0)&gt;0))), 1001, 0)</f>
        <v>0</v>
      </c>
      <c r="B114" s="103"/>
      <c r="C114" s="120"/>
      <c r="D114" s="121">
        <f>D112+1</f>
        <v>2</v>
      </c>
      <c r="E114" s="101" t="s">
        <v>46</v>
      </c>
      <c r="I114" s="10"/>
      <c r="J114" s="10"/>
      <c r="K114" s="10"/>
      <c r="L114" s="10"/>
      <c r="M114" s="10"/>
      <c r="N114" s="10"/>
      <c r="O114" s="10"/>
      <c r="P114" s="10"/>
      <c r="Q114" s="10"/>
      <c r="R114" s="10"/>
      <c r="S114" s="10"/>
      <c r="T114" s="10"/>
      <c r="U114" s="10"/>
      <c r="V114" s="10"/>
      <c r="W114" s="10"/>
      <c r="X114" s="10"/>
      <c r="Y114" s="10"/>
      <c r="Z114" s="125"/>
    </row>
    <row r="115" spans="1:26" ht="20.100000000000001" customHeight="1" x14ac:dyDescent="0.15">
      <c r="A115" s="103"/>
      <c r="B115" s="103"/>
      <c r="C115" s="120"/>
      <c r="D115" s="121"/>
      <c r="E115" s="126"/>
      <c r="F115" s="126"/>
      <c r="G115" s="126"/>
      <c r="H115" s="126"/>
      <c r="I115" s="132" t="s">
        <v>17</v>
      </c>
      <c r="J115" s="128" t="s">
        <v>18</v>
      </c>
      <c r="K115" s="128"/>
      <c r="L115" s="128"/>
      <c r="M115" s="128"/>
      <c r="N115" s="128"/>
      <c r="O115" s="128"/>
      <c r="P115" s="128"/>
      <c r="Q115" s="128"/>
      <c r="R115" s="128"/>
      <c r="S115" s="128"/>
      <c r="T115" s="128"/>
      <c r="U115" s="128"/>
      <c r="V115" s="128"/>
      <c r="W115" s="128"/>
      <c r="X115" s="128"/>
      <c r="Y115" s="128"/>
      <c r="Z115" s="125"/>
    </row>
    <row r="116" spans="1:26" ht="20.100000000000001" customHeight="1" x14ac:dyDescent="0.15">
      <c r="A116" s="103">
        <f>IF(AND(TRIM($I116)&lt;&gt;"", NOT(OR(IFERROR(SEARCH(" ",$I116),0)&gt;0, IFERROR(SEARCH("　",$I116),0)&gt;0))), 1001, 0)</f>
        <v>0</v>
      </c>
      <c r="B116" s="103"/>
      <c r="C116" s="120"/>
      <c r="D116" s="121">
        <f>D114+1</f>
        <v>3</v>
      </c>
      <c r="E116" s="101" t="s">
        <v>47</v>
      </c>
      <c r="I116" s="10"/>
      <c r="J116" s="10"/>
      <c r="K116" s="10"/>
      <c r="L116" s="10"/>
      <c r="M116" s="10"/>
      <c r="N116" s="10"/>
      <c r="O116" s="10"/>
      <c r="P116" s="10"/>
      <c r="Q116" s="10"/>
      <c r="R116" s="10"/>
      <c r="S116" s="10"/>
      <c r="T116" s="10"/>
      <c r="U116" s="10"/>
      <c r="V116" s="10"/>
      <c r="W116" s="10"/>
      <c r="X116" s="10"/>
      <c r="Y116" s="10"/>
      <c r="Z116" s="125"/>
    </row>
    <row r="117" spans="1:26" ht="20.100000000000001" customHeight="1" x14ac:dyDescent="0.15">
      <c r="A117" s="103"/>
      <c r="B117" s="103"/>
      <c r="C117" s="120"/>
      <c r="D117" s="126"/>
      <c r="E117" s="126"/>
      <c r="F117" s="126"/>
      <c r="G117" s="126"/>
      <c r="H117" s="126"/>
      <c r="I117" s="132" t="s">
        <v>17</v>
      </c>
      <c r="J117" s="128" t="s">
        <v>20</v>
      </c>
      <c r="K117" s="128"/>
      <c r="L117" s="128"/>
      <c r="M117" s="128"/>
      <c r="N117" s="128"/>
      <c r="O117" s="128"/>
      <c r="P117" s="128"/>
      <c r="Q117" s="128"/>
      <c r="R117" s="128"/>
      <c r="S117" s="128"/>
      <c r="T117" s="128"/>
      <c r="U117" s="128"/>
      <c r="V117" s="128"/>
      <c r="W117" s="128"/>
      <c r="X117" s="128"/>
      <c r="Y117" s="128"/>
      <c r="Z117" s="125"/>
    </row>
    <row r="118" spans="1:26" ht="20.100000000000001" customHeight="1" x14ac:dyDescent="0.15">
      <c r="A118" s="103"/>
      <c r="B118" s="103"/>
      <c r="C118" s="120"/>
      <c r="D118" s="121">
        <f>D116+1</f>
        <v>4</v>
      </c>
      <c r="E118" s="101" t="s">
        <v>10</v>
      </c>
      <c r="I118" s="46"/>
      <c r="J118" s="47"/>
      <c r="K118" s="47"/>
      <c r="L118" s="47"/>
      <c r="M118" s="47"/>
      <c r="N118" s="126"/>
      <c r="O118" s="126"/>
      <c r="P118" s="126"/>
      <c r="Q118" s="126"/>
      <c r="R118" s="126"/>
      <c r="S118" s="126"/>
      <c r="T118" s="126"/>
      <c r="U118" s="126"/>
      <c r="V118" s="126"/>
      <c r="W118" s="126"/>
      <c r="X118" s="126"/>
      <c r="Y118" s="126"/>
      <c r="Z118" s="125"/>
    </row>
    <row r="119" spans="1:26" ht="20.100000000000001" customHeight="1" x14ac:dyDescent="0.15">
      <c r="A119" s="103"/>
      <c r="B119" s="103"/>
      <c r="C119" s="120"/>
      <c r="D119" s="121"/>
      <c r="E119" s="126"/>
      <c r="F119" s="126"/>
      <c r="G119" s="126"/>
      <c r="H119" s="126"/>
      <c r="I119" s="123"/>
      <c r="J119" s="128" t="s">
        <v>197</v>
      </c>
      <c r="K119" s="127"/>
      <c r="L119" s="127"/>
      <c r="M119" s="127"/>
      <c r="N119" s="127"/>
      <c r="O119" s="127"/>
      <c r="P119" s="127"/>
      <c r="Q119" s="127"/>
      <c r="R119" s="127"/>
      <c r="S119" s="127"/>
      <c r="T119" s="127"/>
      <c r="U119" s="127"/>
      <c r="V119" s="127"/>
      <c r="W119" s="127"/>
      <c r="X119" s="127"/>
      <c r="Y119" s="127"/>
      <c r="Z119" s="125"/>
    </row>
    <row r="120" spans="1:26" ht="20.100000000000001" customHeight="1" x14ac:dyDescent="0.15">
      <c r="A120" s="103">
        <f>IF(AND(TRIM($I120)&lt;&gt;"", AND(OR(ISERROR(FIND("@"&amp;LEFT($I120,3)&amp;"@", 都道府県3))=FALSE, ISERROR(FIND("@"&amp;LEFT($I120,4)&amp;"@",都道府県4))=FALSE))=FALSE), 1001, 0)</f>
        <v>0</v>
      </c>
      <c r="B120" s="103"/>
      <c r="C120" s="120"/>
      <c r="D120" s="121">
        <f>D118+1</f>
        <v>5</v>
      </c>
      <c r="E120" s="101" t="s">
        <v>11</v>
      </c>
      <c r="I120" s="43"/>
      <c r="J120" s="43"/>
      <c r="K120" s="43"/>
      <c r="L120" s="43"/>
      <c r="M120" s="43"/>
      <c r="N120" s="43"/>
      <c r="O120" s="43"/>
      <c r="P120" s="43"/>
      <c r="Q120" s="44"/>
      <c r="R120" s="43"/>
      <c r="S120" s="43"/>
      <c r="T120" s="43"/>
      <c r="U120" s="43"/>
      <c r="V120" s="43"/>
      <c r="W120" s="43"/>
      <c r="X120" s="43"/>
      <c r="Y120" s="43"/>
      <c r="Z120" s="125"/>
    </row>
    <row r="121" spans="1:26" ht="20.100000000000001" customHeight="1" x14ac:dyDescent="0.15">
      <c r="A121" s="103"/>
      <c r="B121" s="103"/>
      <c r="C121" s="120"/>
      <c r="D121" s="121"/>
      <c r="E121" s="126"/>
      <c r="F121" s="126"/>
      <c r="G121" s="126"/>
      <c r="H121" s="126"/>
      <c r="I121" s="123"/>
      <c r="J121" s="128" t="s">
        <v>48</v>
      </c>
      <c r="K121" s="127"/>
      <c r="L121" s="127"/>
      <c r="M121" s="127"/>
      <c r="N121" s="127"/>
      <c r="O121" s="127"/>
      <c r="P121" s="127"/>
      <c r="Q121" s="127"/>
      <c r="R121" s="127"/>
      <c r="S121" s="127"/>
      <c r="T121" s="127"/>
      <c r="U121" s="127"/>
      <c r="V121" s="127"/>
      <c r="W121" s="127"/>
      <c r="X121" s="127"/>
      <c r="Y121" s="127"/>
      <c r="Z121" s="125"/>
    </row>
    <row r="122" spans="1:26" ht="20.100000000000001" customHeight="1" x14ac:dyDescent="0.15">
      <c r="A122" s="103">
        <f>IF(AND(TRIM($I122)&lt;&gt;"", NOT(AND(ISNUMBER(VALUE(SUBSTITUTE($I122,"-",""))), IFERROR(SEARCH("-",$I122),0)&gt;0))), 1001, 0)</f>
        <v>0</v>
      </c>
      <c r="B122" s="103"/>
      <c r="C122" s="120"/>
      <c r="D122" s="121">
        <f>D120+1</f>
        <v>6</v>
      </c>
      <c r="E122" s="101" t="s">
        <v>21</v>
      </c>
      <c r="I122" s="10"/>
      <c r="J122" s="10"/>
      <c r="K122" s="10"/>
      <c r="L122" s="10"/>
      <c r="M122" s="10"/>
      <c r="O122" s="133" t="s">
        <v>22</v>
      </c>
      <c r="P122" s="1"/>
      <c r="Q122" s="101" t="s">
        <v>23</v>
      </c>
      <c r="Y122" s="127"/>
      <c r="Z122" s="125"/>
    </row>
    <row r="123" spans="1:26" ht="20.100000000000001" customHeight="1" x14ac:dyDescent="0.15">
      <c r="A123" s="103"/>
      <c r="B123" s="103"/>
      <c r="C123" s="129"/>
      <c r="D123" s="126"/>
      <c r="E123" s="126"/>
      <c r="F123" s="126"/>
      <c r="G123" s="126"/>
      <c r="H123" s="126"/>
      <c r="I123" s="123"/>
      <c r="J123" s="128" t="s">
        <v>49</v>
      </c>
      <c r="K123" s="127"/>
      <c r="L123" s="127"/>
      <c r="M123" s="127"/>
      <c r="N123" s="127"/>
      <c r="O123" s="127"/>
      <c r="P123" s="127"/>
      <c r="Q123" s="127"/>
      <c r="R123" s="127"/>
      <c r="S123" s="127"/>
      <c r="T123" s="127"/>
      <c r="U123" s="127"/>
      <c r="V123" s="127"/>
      <c r="W123" s="127"/>
      <c r="X123" s="127"/>
      <c r="Y123" s="127"/>
      <c r="Z123" s="125"/>
    </row>
    <row r="124" spans="1:26" ht="20.100000000000001" customHeight="1" x14ac:dyDescent="0.15">
      <c r="A124" s="103">
        <f>IF(AND(TRIM($I124)&lt;&gt;"", NOT(AND(ISNUMBER(VALUE(SUBSTITUTE($I124,"-",""))), IFERROR(SEARCH("-",$I124),0)&gt;0))), 1001, 0)</f>
        <v>0</v>
      </c>
      <c r="B124" s="103"/>
      <c r="C124" s="120"/>
      <c r="D124" s="121">
        <f>D122+1</f>
        <v>7</v>
      </c>
      <c r="E124" s="101" t="s">
        <v>25</v>
      </c>
      <c r="I124" s="10"/>
      <c r="J124" s="10"/>
      <c r="K124" s="10"/>
      <c r="L124" s="10"/>
      <c r="M124" s="10"/>
      <c r="N124" s="127"/>
      <c r="O124" s="127"/>
      <c r="P124" s="127"/>
      <c r="Q124" s="127"/>
      <c r="R124" s="127"/>
      <c r="S124" s="127"/>
      <c r="T124" s="127"/>
      <c r="U124" s="127"/>
      <c r="V124" s="127"/>
      <c r="W124" s="127"/>
      <c r="X124" s="127"/>
      <c r="Y124" s="127"/>
      <c r="Z124" s="125"/>
    </row>
    <row r="125" spans="1:26" ht="20.100000000000001" customHeight="1" x14ac:dyDescent="0.15">
      <c r="A125" s="103"/>
      <c r="B125" s="103"/>
      <c r="C125" s="129"/>
      <c r="D125" s="126"/>
      <c r="E125" s="126"/>
      <c r="F125" s="126"/>
      <c r="G125" s="126"/>
      <c r="H125" s="126"/>
      <c r="I125" s="123"/>
      <c r="J125" s="128" t="s">
        <v>49</v>
      </c>
      <c r="K125" s="127"/>
      <c r="L125" s="127"/>
      <c r="M125" s="127"/>
      <c r="N125" s="127"/>
      <c r="O125" s="127"/>
      <c r="P125" s="127"/>
      <c r="Q125" s="127"/>
      <c r="R125" s="127"/>
      <c r="S125" s="127"/>
      <c r="T125" s="127"/>
      <c r="U125" s="127"/>
      <c r="V125" s="127"/>
      <c r="W125" s="127"/>
      <c r="X125" s="127"/>
      <c r="Y125" s="127"/>
      <c r="Z125" s="125"/>
    </row>
    <row r="126" spans="1:26" ht="20.100000000000001" customHeight="1" x14ac:dyDescent="0.15">
      <c r="A126" s="103">
        <f>IF(AND(TRIM($I126)&lt;&gt;"", NOT(IFERROR(SEARCH("@",$I126),0)&gt;0)), 1001, 0)</f>
        <v>0</v>
      </c>
      <c r="B126" s="103"/>
      <c r="C126" s="120"/>
      <c r="D126" s="121">
        <f>D124+1</f>
        <v>8</v>
      </c>
      <c r="E126" s="101" t="s">
        <v>26</v>
      </c>
      <c r="I126" s="10"/>
      <c r="J126" s="10"/>
      <c r="K126" s="10"/>
      <c r="L126" s="10"/>
      <c r="M126" s="10"/>
      <c r="N126" s="10"/>
      <c r="O126" s="10"/>
      <c r="P126" s="10"/>
      <c r="Q126" s="41"/>
      <c r="R126" s="10"/>
      <c r="S126" s="10"/>
      <c r="T126" s="10"/>
      <c r="U126" s="10"/>
      <c r="V126" s="10"/>
      <c r="W126" s="10"/>
      <c r="X126" s="10"/>
      <c r="Y126" s="10"/>
      <c r="Z126" s="125"/>
    </row>
    <row r="127" spans="1:26" ht="20.100000000000001" customHeight="1" x14ac:dyDescent="0.15">
      <c r="A127" s="103"/>
      <c r="B127" s="103"/>
      <c r="C127" s="129"/>
      <c r="D127" s="126"/>
      <c r="E127" s="126"/>
      <c r="F127" s="126"/>
      <c r="G127" s="126"/>
      <c r="H127" s="126"/>
      <c r="I127" s="123"/>
      <c r="J127" s="134" t="s">
        <v>200</v>
      </c>
      <c r="K127" s="151"/>
      <c r="L127" s="127"/>
      <c r="M127" s="127"/>
      <c r="N127" s="127"/>
      <c r="O127" s="127"/>
      <c r="P127" s="127"/>
      <c r="Q127" s="152"/>
      <c r="R127" s="127"/>
      <c r="S127" s="127"/>
      <c r="T127" s="127"/>
      <c r="U127" s="127"/>
      <c r="V127" s="127"/>
      <c r="W127" s="127"/>
      <c r="X127" s="127"/>
      <c r="Y127" s="127"/>
      <c r="Z127" s="125"/>
    </row>
    <row r="128" spans="1:26" ht="20.100000000000001" customHeight="1" x14ac:dyDescent="0.15">
      <c r="A128" s="103"/>
      <c r="B128" s="103"/>
      <c r="C128" s="140"/>
      <c r="D128" s="141"/>
      <c r="E128" s="141"/>
      <c r="F128" s="141"/>
      <c r="G128" s="141"/>
      <c r="H128" s="141"/>
      <c r="I128" s="143"/>
      <c r="J128" s="142"/>
      <c r="K128" s="143"/>
      <c r="L128" s="142"/>
      <c r="M128" s="142"/>
      <c r="N128" s="142"/>
      <c r="O128" s="142"/>
      <c r="P128" s="142"/>
      <c r="Q128" s="165"/>
      <c r="R128" s="142"/>
      <c r="S128" s="142"/>
      <c r="T128" s="142"/>
      <c r="U128" s="142"/>
      <c r="V128" s="142"/>
      <c r="W128" s="142"/>
      <c r="X128" s="142"/>
      <c r="Y128" s="142"/>
      <c r="Z128" s="144"/>
    </row>
    <row r="129" spans="1:26" ht="20.100000000000001" customHeight="1" x14ac:dyDescent="0.15">
      <c r="A129" s="103"/>
      <c r="B129" s="103"/>
      <c r="C129" s="126"/>
      <c r="D129" s="126"/>
      <c r="E129" s="126"/>
      <c r="F129" s="126"/>
      <c r="G129" s="126"/>
      <c r="H129" s="126"/>
      <c r="I129" s="146"/>
      <c r="J129" s="146"/>
      <c r="K129" s="146"/>
      <c r="L129" s="146"/>
      <c r="M129" s="146"/>
      <c r="N129" s="146"/>
      <c r="O129" s="146"/>
      <c r="P129" s="146"/>
      <c r="Q129" s="166"/>
      <c r="R129" s="146"/>
      <c r="S129" s="146"/>
      <c r="T129" s="146"/>
      <c r="U129" s="146"/>
      <c r="V129" s="146"/>
      <c r="W129" s="146"/>
      <c r="X129" s="146"/>
      <c r="Y129" s="146"/>
      <c r="Z129" s="126"/>
    </row>
    <row r="130" spans="1:26" ht="15.75" hidden="1" customHeight="1" x14ac:dyDescent="0.15">
      <c r="A130" s="103"/>
      <c r="B130" s="103"/>
      <c r="C130" s="126"/>
      <c r="D130" s="126"/>
      <c r="E130" s="126"/>
      <c r="F130" s="126"/>
      <c r="G130" s="126"/>
      <c r="H130" s="126"/>
      <c r="I130" s="146"/>
      <c r="J130" s="146"/>
      <c r="K130" s="146"/>
      <c r="L130" s="146"/>
      <c r="M130" s="146"/>
      <c r="N130" s="146"/>
      <c r="O130" s="146"/>
      <c r="P130" s="146"/>
      <c r="Q130" s="166"/>
      <c r="R130" s="146"/>
      <c r="S130" s="146"/>
      <c r="T130" s="146"/>
      <c r="U130" s="146"/>
      <c r="V130" s="146"/>
      <c r="W130" s="146"/>
      <c r="X130" s="146"/>
      <c r="Y130" s="146"/>
      <c r="Z130" s="126"/>
    </row>
    <row r="131" spans="1:26" ht="15.75" hidden="1" customHeight="1" x14ac:dyDescent="0.15">
      <c r="A131" s="103"/>
      <c r="B131" s="103"/>
      <c r="C131" s="126"/>
      <c r="D131" s="126"/>
      <c r="E131" s="126"/>
      <c r="F131" s="126"/>
      <c r="G131" s="126"/>
      <c r="H131" s="126"/>
      <c r="I131" s="146"/>
      <c r="J131" s="146"/>
      <c r="K131" s="146"/>
      <c r="L131" s="146"/>
      <c r="M131" s="146"/>
      <c r="N131" s="146"/>
      <c r="O131" s="146"/>
      <c r="P131" s="146"/>
      <c r="Q131" s="166"/>
      <c r="R131" s="146"/>
      <c r="S131" s="146"/>
      <c r="T131" s="146"/>
      <c r="U131" s="146"/>
      <c r="V131" s="146"/>
      <c r="W131" s="146"/>
      <c r="X131" s="146"/>
      <c r="Y131" s="146"/>
      <c r="Z131" s="126"/>
    </row>
    <row r="132" spans="1:26" ht="15.75" hidden="1" customHeight="1" x14ac:dyDescent="0.15">
      <c r="A132" s="103"/>
      <c r="B132" s="103"/>
      <c r="C132" s="126"/>
      <c r="D132" s="126"/>
      <c r="E132" s="126"/>
      <c r="F132" s="126"/>
      <c r="G132" s="126"/>
      <c r="H132" s="126"/>
      <c r="I132" s="146"/>
      <c r="J132" s="146"/>
      <c r="K132" s="146"/>
      <c r="L132" s="146"/>
      <c r="M132" s="146"/>
      <c r="N132" s="146"/>
      <c r="O132" s="146"/>
      <c r="P132" s="146"/>
      <c r="Q132" s="166"/>
      <c r="R132" s="146"/>
      <c r="S132" s="146"/>
      <c r="T132" s="146"/>
      <c r="U132" s="146"/>
      <c r="V132" s="146"/>
      <c r="W132" s="146"/>
      <c r="X132" s="146"/>
      <c r="Y132" s="146"/>
      <c r="Z132" s="126"/>
    </row>
    <row r="133" spans="1:26" ht="15.75" hidden="1" customHeight="1" x14ac:dyDescent="0.15">
      <c r="A133" s="103"/>
      <c r="B133" s="103"/>
      <c r="C133" s="126"/>
      <c r="D133" s="126"/>
      <c r="E133" s="126"/>
      <c r="F133" s="126"/>
      <c r="G133" s="126"/>
      <c r="H133" s="126"/>
      <c r="I133" s="146"/>
      <c r="J133" s="146"/>
      <c r="K133" s="146"/>
      <c r="L133" s="146"/>
      <c r="M133" s="146"/>
      <c r="N133" s="146"/>
      <c r="O133" s="146"/>
      <c r="P133" s="146"/>
      <c r="Q133" s="166"/>
      <c r="R133" s="146"/>
      <c r="S133" s="146"/>
      <c r="T133" s="146"/>
      <c r="U133" s="146"/>
      <c r="V133" s="146"/>
      <c r="W133" s="146"/>
      <c r="X133" s="146"/>
      <c r="Y133" s="146"/>
      <c r="Z133" s="126"/>
    </row>
    <row r="134" spans="1:26" ht="15.75" hidden="1" customHeight="1" x14ac:dyDescent="0.15">
      <c r="A134" s="103"/>
      <c r="B134" s="103"/>
      <c r="C134" s="126"/>
      <c r="D134" s="126"/>
      <c r="E134" s="126"/>
      <c r="F134" s="126"/>
      <c r="G134" s="126"/>
      <c r="H134" s="126"/>
      <c r="I134" s="146"/>
      <c r="J134" s="146"/>
      <c r="K134" s="146"/>
      <c r="L134" s="146"/>
      <c r="M134" s="146"/>
      <c r="N134" s="146"/>
      <c r="O134" s="146"/>
      <c r="P134" s="146"/>
      <c r="Q134" s="166"/>
      <c r="R134" s="146"/>
      <c r="S134" s="146"/>
      <c r="T134" s="146"/>
      <c r="U134" s="146"/>
      <c r="V134" s="146"/>
      <c r="W134" s="146"/>
      <c r="X134" s="146"/>
      <c r="Y134" s="146"/>
      <c r="Z134" s="126"/>
    </row>
    <row r="135" spans="1:26" ht="15.75" hidden="1" customHeight="1" x14ac:dyDescent="0.15">
      <c r="A135" s="103"/>
      <c r="B135" s="103"/>
      <c r="C135" s="126"/>
      <c r="D135" s="126"/>
      <c r="E135" s="126"/>
      <c r="F135" s="126"/>
      <c r="G135" s="126"/>
      <c r="H135" s="126"/>
      <c r="I135" s="146"/>
      <c r="J135" s="146"/>
      <c r="K135" s="146"/>
      <c r="L135" s="146"/>
      <c r="M135" s="146"/>
      <c r="N135" s="146"/>
      <c r="O135" s="146"/>
      <c r="P135" s="146"/>
      <c r="Q135" s="166"/>
      <c r="R135" s="146"/>
      <c r="S135" s="146"/>
      <c r="T135" s="146"/>
      <c r="U135" s="146"/>
      <c r="V135" s="146"/>
      <c r="W135" s="146"/>
      <c r="X135" s="146"/>
      <c r="Y135" s="146"/>
      <c r="Z135" s="126"/>
    </row>
    <row r="136" spans="1:26" ht="15.75" hidden="1" customHeight="1" x14ac:dyDescent="0.15">
      <c r="A136" s="103"/>
      <c r="B136" s="103"/>
      <c r="C136" s="126"/>
      <c r="D136" s="126"/>
      <c r="E136" s="126"/>
      <c r="F136" s="126"/>
      <c r="G136" s="126"/>
      <c r="H136" s="126"/>
      <c r="I136" s="146"/>
      <c r="J136" s="146"/>
      <c r="K136" s="146"/>
      <c r="L136" s="146"/>
      <c r="M136" s="146"/>
      <c r="N136" s="146"/>
      <c r="O136" s="146"/>
      <c r="P136" s="146"/>
      <c r="Q136" s="166"/>
      <c r="R136" s="146"/>
      <c r="S136" s="146"/>
      <c r="T136" s="146"/>
      <c r="U136" s="146"/>
      <c r="V136" s="146"/>
      <c r="W136" s="146"/>
      <c r="X136" s="146"/>
      <c r="Y136" s="146"/>
      <c r="Z136" s="126"/>
    </row>
    <row r="137" spans="1:26" ht="15.75" hidden="1" customHeight="1" x14ac:dyDescent="0.15">
      <c r="A137" s="103"/>
      <c r="B137" s="103"/>
      <c r="C137" s="126"/>
      <c r="D137" s="126"/>
      <c r="E137" s="126"/>
      <c r="F137" s="126"/>
      <c r="G137" s="126"/>
      <c r="H137" s="126"/>
      <c r="I137" s="146"/>
      <c r="J137" s="146"/>
      <c r="K137" s="146"/>
      <c r="L137" s="146"/>
      <c r="M137" s="146"/>
      <c r="N137" s="146"/>
      <c r="O137" s="146"/>
      <c r="P137" s="146"/>
      <c r="Q137" s="166"/>
      <c r="R137" s="146"/>
      <c r="S137" s="146"/>
      <c r="T137" s="146"/>
      <c r="U137" s="146"/>
      <c r="V137" s="146"/>
      <c r="W137" s="146"/>
      <c r="X137" s="146"/>
      <c r="Y137" s="146"/>
      <c r="Z137" s="126"/>
    </row>
    <row r="138" spans="1:26" ht="15.75" hidden="1" customHeight="1" x14ac:dyDescent="0.15">
      <c r="A138" s="103"/>
      <c r="B138" s="103"/>
      <c r="C138" s="126"/>
      <c r="D138" s="126"/>
      <c r="E138" s="126"/>
      <c r="F138" s="126"/>
      <c r="G138" s="126"/>
      <c r="H138" s="126"/>
      <c r="I138" s="146"/>
      <c r="J138" s="146"/>
      <c r="K138" s="146"/>
      <c r="L138" s="146"/>
      <c r="M138" s="146"/>
      <c r="N138" s="146"/>
      <c r="O138" s="146"/>
      <c r="P138" s="146"/>
      <c r="Q138" s="166"/>
      <c r="R138" s="146"/>
      <c r="S138" s="146"/>
      <c r="T138" s="146"/>
      <c r="U138" s="146"/>
      <c r="V138" s="146"/>
      <c r="W138" s="146"/>
      <c r="X138" s="146"/>
      <c r="Y138" s="146"/>
      <c r="Z138" s="126"/>
    </row>
    <row r="139" spans="1:26" ht="15.75" hidden="1" customHeight="1" x14ac:dyDescent="0.15">
      <c r="A139" s="103"/>
      <c r="B139" s="103"/>
      <c r="C139" s="126"/>
      <c r="D139" s="126"/>
      <c r="E139" s="126"/>
      <c r="F139" s="126"/>
      <c r="G139" s="126"/>
      <c r="H139" s="126"/>
      <c r="I139" s="146"/>
      <c r="J139" s="146"/>
      <c r="K139" s="146"/>
      <c r="L139" s="146"/>
      <c r="M139" s="146"/>
      <c r="N139" s="146"/>
      <c r="O139" s="146"/>
      <c r="P139" s="146"/>
      <c r="Q139" s="166"/>
      <c r="R139" s="146"/>
      <c r="S139" s="146"/>
      <c r="T139" s="146"/>
      <c r="U139" s="146"/>
      <c r="V139" s="146"/>
      <c r="W139" s="146"/>
      <c r="X139" s="146"/>
      <c r="Y139" s="146"/>
      <c r="Z139" s="126"/>
    </row>
    <row r="140" spans="1:26" ht="15.75" hidden="1" customHeight="1" x14ac:dyDescent="0.15">
      <c r="A140" s="103"/>
      <c r="B140" s="103"/>
      <c r="C140" s="126"/>
      <c r="D140" s="126"/>
      <c r="E140" s="126"/>
      <c r="F140" s="126"/>
      <c r="G140" s="126"/>
      <c r="H140" s="126"/>
      <c r="I140" s="146"/>
      <c r="J140" s="146"/>
      <c r="K140" s="146"/>
      <c r="L140" s="146"/>
      <c r="M140" s="146"/>
      <c r="N140" s="146"/>
      <c r="O140" s="146"/>
      <c r="P140" s="146"/>
      <c r="Q140" s="166"/>
      <c r="R140" s="146"/>
      <c r="S140" s="146"/>
      <c r="T140" s="146"/>
      <c r="U140" s="146"/>
      <c r="V140" s="146"/>
      <c r="W140" s="146"/>
      <c r="X140" s="146"/>
      <c r="Y140" s="146"/>
      <c r="Z140" s="126"/>
    </row>
    <row r="141" spans="1:26" ht="15.75" hidden="1" customHeight="1" x14ac:dyDescent="0.15">
      <c r="A141" s="103"/>
      <c r="B141" s="103"/>
      <c r="C141" s="126"/>
      <c r="D141" s="126"/>
      <c r="E141" s="126"/>
      <c r="F141" s="126"/>
      <c r="G141" s="126"/>
      <c r="H141" s="126"/>
      <c r="I141" s="146"/>
      <c r="J141" s="146"/>
      <c r="K141" s="146"/>
      <c r="L141" s="146"/>
      <c r="M141" s="146"/>
      <c r="N141" s="146"/>
      <c r="O141" s="146"/>
      <c r="P141" s="146"/>
      <c r="Q141" s="166"/>
      <c r="R141" s="146"/>
      <c r="S141" s="146"/>
      <c r="T141" s="146"/>
      <c r="U141" s="146"/>
      <c r="V141" s="146"/>
      <c r="W141" s="146"/>
      <c r="X141" s="146"/>
      <c r="Y141" s="146"/>
      <c r="Z141" s="126"/>
    </row>
    <row r="142" spans="1:26" ht="15.75" hidden="1" customHeight="1" x14ac:dyDescent="0.15">
      <c r="A142" s="103"/>
      <c r="B142" s="103"/>
      <c r="C142" s="126"/>
      <c r="D142" s="126"/>
      <c r="E142" s="126"/>
      <c r="F142" s="126"/>
      <c r="G142" s="126"/>
      <c r="H142" s="126"/>
      <c r="I142" s="146"/>
      <c r="J142" s="146"/>
      <c r="K142" s="146"/>
      <c r="L142" s="146"/>
      <c r="M142" s="146"/>
      <c r="N142" s="146"/>
      <c r="O142" s="146"/>
      <c r="P142" s="146"/>
      <c r="Q142" s="166"/>
      <c r="R142" s="146"/>
      <c r="S142" s="146"/>
      <c r="T142" s="146"/>
      <c r="U142" s="146"/>
      <c r="V142" s="146"/>
      <c r="W142" s="146"/>
      <c r="X142" s="146"/>
      <c r="Y142" s="146"/>
      <c r="Z142" s="126"/>
    </row>
    <row r="143" spans="1:26" ht="15.75" hidden="1" customHeight="1" x14ac:dyDescent="0.15">
      <c r="A143" s="103"/>
      <c r="B143" s="103"/>
      <c r="C143" s="126"/>
      <c r="D143" s="126"/>
      <c r="E143" s="126"/>
      <c r="F143" s="126"/>
      <c r="G143" s="126"/>
      <c r="H143" s="126"/>
      <c r="I143" s="146"/>
      <c r="J143" s="146"/>
      <c r="K143" s="146"/>
      <c r="L143" s="146"/>
      <c r="M143" s="146"/>
      <c r="N143" s="146"/>
      <c r="O143" s="146"/>
      <c r="P143" s="146"/>
      <c r="Q143" s="166"/>
      <c r="R143" s="146"/>
      <c r="S143" s="146"/>
      <c r="T143" s="146"/>
      <c r="U143" s="146"/>
      <c r="V143" s="146"/>
      <c r="W143" s="146"/>
      <c r="X143" s="146"/>
      <c r="Y143" s="146"/>
      <c r="Z143" s="126"/>
    </row>
    <row r="144" spans="1:26" ht="15.75" hidden="1" customHeight="1" x14ac:dyDescent="0.15">
      <c r="A144" s="103"/>
      <c r="B144" s="103"/>
      <c r="C144" s="126"/>
      <c r="D144" s="126"/>
      <c r="E144" s="126"/>
      <c r="F144" s="126"/>
      <c r="G144" s="126"/>
      <c r="H144" s="126"/>
      <c r="I144" s="146"/>
      <c r="J144" s="146"/>
      <c r="K144" s="146"/>
      <c r="L144" s="146"/>
      <c r="M144" s="146"/>
      <c r="N144" s="146"/>
      <c r="O144" s="146"/>
      <c r="P144" s="146"/>
      <c r="Q144" s="166"/>
      <c r="R144" s="146"/>
      <c r="S144" s="146"/>
      <c r="T144" s="146"/>
      <c r="U144" s="146"/>
      <c r="V144" s="146"/>
      <c r="W144" s="146"/>
      <c r="X144" s="146"/>
      <c r="Y144" s="146"/>
      <c r="Z144" s="126"/>
    </row>
    <row r="145" spans="1:26" ht="15.75" hidden="1" customHeight="1" x14ac:dyDescent="0.15">
      <c r="A145" s="103"/>
      <c r="B145" s="103"/>
      <c r="C145" s="126"/>
      <c r="D145" s="126"/>
      <c r="E145" s="126"/>
      <c r="F145" s="126"/>
      <c r="G145" s="126"/>
      <c r="H145" s="126"/>
      <c r="I145" s="146"/>
      <c r="J145" s="146"/>
      <c r="K145" s="146"/>
      <c r="L145" s="146"/>
      <c r="M145" s="146"/>
      <c r="N145" s="146"/>
      <c r="O145" s="146"/>
      <c r="P145" s="146"/>
      <c r="Q145" s="166"/>
      <c r="R145" s="146"/>
      <c r="S145" s="146"/>
      <c r="T145" s="146"/>
      <c r="U145" s="146"/>
      <c r="V145" s="146"/>
      <c r="W145" s="146"/>
      <c r="X145" s="146"/>
      <c r="Y145" s="146"/>
      <c r="Z145" s="126"/>
    </row>
    <row r="146" spans="1:26" ht="15.75" hidden="1" customHeight="1" x14ac:dyDescent="0.15">
      <c r="A146" s="103"/>
      <c r="B146" s="103"/>
      <c r="C146" s="126"/>
      <c r="D146" s="126"/>
      <c r="E146" s="126"/>
      <c r="F146" s="126"/>
      <c r="G146" s="126"/>
      <c r="H146" s="126"/>
      <c r="I146" s="146"/>
      <c r="J146" s="146"/>
      <c r="K146" s="146"/>
      <c r="L146" s="146"/>
      <c r="M146" s="146"/>
      <c r="N146" s="146"/>
      <c r="O146" s="146"/>
      <c r="P146" s="146"/>
      <c r="Q146" s="166"/>
      <c r="R146" s="146"/>
      <c r="S146" s="146"/>
      <c r="T146" s="146"/>
      <c r="U146" s="146"/>
      <c r="V146" s="146"/>
      <c r="W146" s="146"/>
      <c r="X146" s="146"/>
      <c r="Y146" s="146"/>
      <c r="Z146" s="126"/>
    </row>
    <row r="147" spans="1:26" ht="15.75" hidden="1" customHeight="1" x14ac:dyDescent="0.15">
      <c r="A147" s="103"/>
      <c r="B147" s="103"/>
      <c r="C147" s="126"/>
      <c r="D147" s="126"/>
      <c r="E147" s="126"/>
      <c r="F147" s="126"/>
      <c r="G147" s="126"/>
      <c r="H147" s="126"/>
      <c r="I147" s="146"/>
      <c r="J147" s="146"/>
      <c r="K147" s="146"/>
      <c r="L147" s="146"/>
      <c r="M147" s="146"/>
      <c r="N147" s="146"/>
      <c r="O147" s="146"/>
      <c r="P147" s="146"/>
      <c r="Q147" s="166"/>
      <c r="R147" s="146"/>
      <c r="S147" s="146"/>
      <c r="T147" s="146"/>
      <c r="U147" s="146"/>
      <c r="V147" s="146"/>
      <c r="W147" s="146"/>
      <c r="X147" s="146"/>
      <c r="Y147" s="146"/>
      <c r="Z147" s="126"/>
    </row>
    <row r="148" spans="1:26" ht="15.75" hidden="1" customHeight="1" x14ac:dyDescent="0.15">
      <c r="A148" s="103"/>
      <c r="B148" s="103"/>
      <c r="C148" s="126"/>
      <c r="D148" s="126"/>
      <c r="E148" s="126"/>
      <c r="F148" s="126"/>
      <c r="G148" s="126"/>
      <c r="H148" s="126"/>
      <c r="I148" s="146"/>
      <c r="J148" s="146"/>
      <c r="K148" s="146"/>
      <c r="L148" s="146"/>
      <c r="M148" s="146"/>
      <c r="N148" s="146"/>
      <c r="O148" s="146"/>
      <c r="P148" s="146"/>
      <c r="Q148" s="166"/>
      <c r="R148" s="146"/>
      <c r="S148" s="146"/>
      <c r="T148" s="146"/>
      <c r="U148" s="146"/>
      <c r="V148" s="146"/>
      <c r="W148" s="146"/>
      <c r="X148" s="146"/>
      <c r="Y148" s="146"/>
      <c r="Z148" s="126"/>
    </row>
    <row r="149" spans="1:26" ht="20.100000000000001" customHeight="1" x14ac:dyDescent="0.15">
      <c r="A149" s="103"/>
      <c r="B149" s="103"/>
      <c r="C149" s="126"/>
      <c r="D149" s="126"/>
      <c r="E149" s="126"/>
      <c r="F149" s="126"/>
      <c r="G149" s="126"/>
      <c r="H149" s="126"/>
      <c r="I149" s="146"/>
      <c r="J149" s="126"/>
      <c r="K149" s="126"/>
      <c r="L149" s="126"/>
      <c r="M149" s="126"/>
      <c r="N149" s="126"/>
      <c r="O149" s="126"/>
      <c r="P149" s="126"/>
      <c r="Q149" s="167"/>
      <c r="R149" s="126"/>
      <c r="S149" s="126"/>
      <c r="T149" s="126"/>
      <c r="U149" s="126"/>
      <c r="V149" s="126"/>
      <c r="W149" s="126"/>
      <c r="X149" s="126"/>
      <c r="Y149" s="126"/>
      <c r="Z149" s="126"/>
    </row>
    <row r="150" spans="1:26" ht="20.100000000000001" customHeight="1" x14ac:dyDescent="0.15">
      <c r="A150" s="103"/>
      <c r="B150" s="103"/>
      <c r="C150" s="113" t="s">
        <v>37</v>
      </c>
      <c r="D150" s="114"/>
      <c r="E150" s="114"/>
      <c r="F150" s="114"/>
      <c r="G150" s="114"/>
      <c r="H150" s="115"/>
      <c r="I150" s="147"/>
      <c r="K150" s="147"/>
    </row>
    <row r="151" spans="1:26" ht="20.100000000000001" customHeight="1" x14ac:dyDescent="0.15">
      <c r="A151" s="103"/>
      <c r="B151" s="103"/>
      <c r="C151" s="116"/>
      <c r="D151" s="117"/>
      <c r="E151" s="117"/>
      <c r="F151" s="117"/>
      <c r="G151" s="117"/>
      <c r="H151" s="117"/>
      <c r="I151" s="118"/>
      <c r="J151" s="118"/>
      <c r="K151" s="118"/>
      <c r="L151" s="118"/>
      <c r="M151" s="118"/>
      <c r="N151" s="118"/>
      <c r="O151" s="118"/>
      <c r="P151" s="118"/>
      <c r="Q151" s="118"/>
      <c r="R151" s="118"/>
      <c r="S151" s="118"/>
      <c r="T151" s="118"/>
      <c r="U151" s="118"/>
      <c r="V151" s="118"/>
      <c r="W151" s="118"/>
      <c r="X151" s="118"/>
      <c r="Y151" s="118"/>
      <c r="Z151" s="119"/>
    </row>
    <row r="152" spans="1:26" ht="20.100000000000001" customHeight="1" x14ac:dyDescent="0.15">
      <c r="A152" s="103"/>
      <c r="B152" s="103"/>
      <c r="C152" s="116"/>
      <c r="D152" s="168" t="s">
        <v>38</v>
      </c>
      <c r="E152" s="148"/>
      <c r="F152" s="148"/>
      <c r="G152" s="148"/>
      <c r="H152" s="148"/>
      <c r="I152" s="148"/>
      <c r="J152" s="148"/>
      <c r="K152" s="148"/>
      <c r="L152" s="148"/>
      <c r="M152" s="148"/>
      <c r="N152" s="148"/>
      <c r="O152" s="148"/>
      <c r="P152" s="148"/>
      <c r="Q152" s="148"/>
      <c r="R152" s="148"/>
      <c r="S152" s="148"/>
      <c r="T152" s="148"/>
      <c r="U152" s="148"/>
      <c r="V152" s="148"/>
      <c r="W152" s="148"/>
      <c r="X152" s="127"/>
      <c r="Y152" s="126"/>
      <c r="Z152" s="125"/>
    </row>
    <row r="153" spans="1:26" ht="20.100000000000001" customHeight="1" x14ac:dyDescent="0.15">
      <c r="A153" s="103">
        <f>IF(AND($I153&lt;&gt;"しない", $I153&lt;&gt;"する"), 1001, 0)</f>
        <v>0</v>
      </c>
      <c r="B153" s="103"/>
      <c r="C153" s="120"/>
      <c r="D153" s="121">
        <v>1</v>
      </c>
      <c r="E153" s="126" t="s">
        <v>39</v>
      </c>
      <c r="F153" s="126"/>
      <c r="G153" s="126"/>
      <c r="H153" s="126"/>
      <c r="I153" s="10" t="s">
        <v>40</v>
      </c>
      <c r="J153" s="42"/>
      <c r="K153" s="42"/>
      <c r="L153" s="42"/>
      <c r="M153" s="42"/>
      <c r="N153" s="126"/>
      <c r="O153" s="126"/>
      <c r="P153" s="126"/>
      <c r="Q153" s="126"/>
      <c r="R153" s="126"/>
      <c r="S153" s="126"/>
      <c r="T153" s="126"/>
      <c r="U153" s="126"/>
      <c r="Z153" s="169"/>
    </row>
    <row r="154" spans="1:26" ht="20.100000000000001" customHeight="1" x14ac:dyDescent="0.15">
      <c r="A154" s="103"/>
      <c r="B154" s="103"/>
      <c r="C154" s="129"/>
      <c r="D154" s="126"/>
      <c r="E154" s="126"/>
      <c r="F154" s="126"/>
      <c r="G154" s="126"/>
      <c r="H154" s="126"/>
      <c r="I154" s="170"/>
      <c r="J154" s="128" t="s">
        <v>5</v>
      </c>
      <c r="K154" s="128"/>
      <c r="L154" s="128"/>
      <c r="M154" s="128"/>
      <c r="N154" s="128"/>
      <c r="O154" s="128"/>
      <c r="P154" s="128"/>
      <c r="Q154" s="128"/>
      <c r="R154" s="128"/>
      <c r="S154" s="128"/>
      <c r="T154" s="128"/>
      <c r="U154" s="126"/>
      <c r="Z154" s="169"/>
    </row>
    <row r="155" spans="1:26" ht="20.100000000000001" customHeight="1" x14ac:dyDescent="0.15">
      <c r="A155" s="103">
        <f>IF(AND($I153="する",OR(TRIM($I155)="", NOT(OR(IFERROR(SEARCH(" ",$I155),0)&gt;0, IFERROR(SEARCH("　",$I155),0)&gt;0)))), 1001, 0)</f>
        <v>0</v>
      </c>
      <c r="B155" s="103"/>
      <c r="C155" s="120"/>
      <c r="D155" s="121">
        <v>2</v>
      </c>
      <c r="E155" s="101" t="s">
        <v>46</v>
      </c>
      <c r="I155" s="10"/>
      <c r="J155" s="10"/>
      <c r="K155" s="10"/>
      <c r="L155" s="10"/>
      <c r="M155" s="10"/>
      <c r="N155" s="10"/>
      <c r="O155" s="10"/>
      <c r="P155" s="10"/>
      <c r="Q155" s="10"/>
      <c r="R155" s="10"/>
      <c r="S155" s="10"/>
      <c r="T155" s="10"/>
      <c r="U155" s="10"/>
      <c r="V155" s="10"/>
      <c r="W155" s="10"/>
      <c r="X155" s="10"/>
      <c r="Y155" s="10"/>
      <c r="Z155" s="125"/>
    </row>
    <row r="156" spans="1:26" ht="20.100000000000001" customHeight="1" x14ac:dyDescent="0.15">
      <c r="A156" s="103"/>
      <c r="B156" s="103"/>
      <c r="C156" s="120"/>
      <c r="D156" s="121"/>
      <c r="E156" s="126"/>
      <c r="F156" s="126"/>
      <c r="G156" s="126"/>
      <c r="H156" s="126"/>
      <c r="I156" s="132" t="s">
        <v>17</v>
      </c>
      <c r="J156" s="128" t="s">
        <v>18</v>
      </c>
      <c r="K156" s="128"/>
      <c r="L156" s="128"/>
      <c r="M156" s="128"/>
      <c r="N156" s="128"/>
      <c r="O156" s="128"/>
      <c r="P156" s="128"/>
      <c r="Q156" s="128"/>
      <c r="R156" s="128"/>
      <c r="S156" s="128"/>
      <c r="T156" s="128"/>
      <c r="U156" s="128"/>
      <c r="V156" s="128"/>
      <c r="W156" s="128"/>
      <c r="X156" s="128"/>
      <c r="Y156" s="128"/>
      <c r="Z156" s="125"/>
    </row>
    <row r="157" spans="1:26" ht="20.100000000000001" customHeight="1" x14ac:dyDescent="0.15">
      <c r="A157" s="103">
        <f>IF(AND($I153="する",OR(TRIM($I157)="", NOT(OR(IFERROR(SEARCH(" ",$I157),0)&gt;0, IFERROR(SEARCH("　",$I157),0)&gt;0)))), 1001, 0)</f>
        <v>0</v>
      </c>
      <c r="B157" s="103"/>
      <c r="C157" s="120"/>
      <c r="D157" s="121">
        <v>3</v>
      </c>
      <c r="E157" s="101" t="s">
        <v>47</v>
      </c>
      <c r="I157" s="10"/>
      <c r="J157" s="10"/>
      <c r="K157" s="10"/>
      <c r="L157" s="10"/>
      <c r="M157" s="10"/>
      <c r="N157" s="10"/>
      <c r="O157" s="10"/>
      <c r="P157" s="10"/>
      <c r="Q157" s="10"/>
      <c r="R157" s="10"/>
      <c r="S157" s="10"/>
      <c r="T157" s="10"/>
      <c r="U157" s="10"/>
      <c r="V157" s="10"/>
      <c r="W157" s="10"/>
      <c r="X157" s="10"/>
      <c r="Y157" s="10"/>
      <c r="Z157" s="125"/>
    </row>
    <row r="158" spans="1:26" ht="20.100000000000001" customHeight="1" x14ac:dyDescent="0.15">
      <c r="A158" s="103"/>
      <c r="B158" s="103"/>
      <c r="C158" s="129"/>
      <c r="D158" s="126"/>
      <c r="E158" s="126"/>
      <c r="F158" s="126"/>
      <c r="G158" s="126"/>
      <c r="H158" s="126"/>
      <c r="I158" s="132" t="s">
        <v>17</v>
      </c>
      <c r="J158" s="128" t="s">
        <v>20</v>
      </c>
      <c r="K158" s="128"/>
      <c r="L158" s="128"/>
      <c r="M158" s="128"/>
      <c r="N158" s="128"/>
      <c r="O158" s="128"/>
      <c r="P158" s="128"/>
      <c r="Q158" s="128"/>
      <c r="R158" s="128"/>
      <c r="S158" s="128"/>
      <c r="T158" s="128"/>
      <c r="U158" s="128"/>
      <c r="V158" s="128"/>
      <c r="W158" s="128"/>
      <c r="X158" s="128"/>
      <c r="Y158" s="128"/>
      <c r="Z158" s="125"/>
    </row>
    <row r="159" spans="1:26" ht="20.100000000000001" customHeight="1" x14ac:dyDescent="0.15">
      <c r="A159" s="103">
        <f>IF(AND($I153="する",OR(TRIM($I159)="", LEN($I159)&lt;&gt;8, NOT(ISNUMBER(VALUE(I159))), IFERROR(SEARCH("-", $I159),0)&gt;0)), 1001, 0)</f>
        <v>0</v>
      </c>
      <c r="B159" s="103"/>
      <c r="C159" s="120"/>
      <c r="D159" s="121">
        <v>4</v>
      </c>
      <c r="E159" s="101" t="s">
        <v>41</v>
      </c>
      <c r="I159" s="10"/>
      <c r="J159" s="10"/>
      <c r="K159" s="10"/>
      <c r="L159" s="10"/>
      <c r="M159" s="10"/>
      <c r="N159" s="126"/>
      <c r="O159" s="126"/>
      <c r="P159" s="126"/>
      <c r="Q159" s="126"/>
      <c r="R159" s="126"/>
      <c r="S159" s="126"/>
      <c r="T159" s="126"/>
      <c r="U159" s="126"/>
      <c r="V159" s="126"/>
      <c r="W159" s="126"/>
      <c r="X159" s="126"/>
      <c r="Y159" s="126"/>
      <c r="Z159" s="125"/>
    </row>
    <row r="160" spans="1:26" ht="20.100000000000001" customHeight="1" x14ac:dyDescent="0.15">
      <c r="A160" s="103"/>
      <c r="B160" s="103"/>
      <c r="C160" s="129"/>
      <c r="D160" s="126"/>
      <c r="E160" s="126"/>
      <c r="F160" s="126"/>
      <c r="G160" s="126"/>
      <c r="H160" s="126"/>
      <c r="I160" s="123"/>
      <c r="J160" s="128" t="s">
        <v>54</v>
      </c>
      <c r="K160" s="127"/>
      <c r="L160" s="127"/>
      <c r="M160" s="127"/>
      <c r="N160" s="127"/>
      <c r="O160" s="127"/>
      <c r="P160" s="127"/>
      <c r="Q160" s="127"/>
      <c r="R160" s="127"/>
      <c r="S160" s="127"/>
      <c r="T160" s="127"/>
      <c r="U160" s="127"/>
      <c r="V160" s="127"/>
      <c r="W160" s="127"/>
      <c r="X160" s="127"/>
      <c r="Y160" s="127"/>
      <c r="Z160" s="125"/>
    </row>
    <row r="161" spans="1:27" ht="20.100000000000001" customHeight="1" x14ac:dyDescent="0.15">
      <c r="A161" s="103">
        <f>IF(AND($I153="する",TRIM($I161)=""), 1001, 0)</f>
        <v>0</v>
      </c>
      <c r="B161" s="103"/>
      <c r="C161" s="120"/>
      <c r="D161" s="121">
        <v>5</v>
      </c>
      <c r="E161" s="101" t="s">
        <v>10</v>
      </c>
      <c r="I161" s="46"/>
      <c r="J161" s="47"/>
      <c r="K161" s="47"/>
      <c r="L161" s="47"/>
      <c r="M161" s="47"/>
      <c r="N161" s="126"/>
      <c r="O161" s="126"/>
      <c r="P161" s="126"/>
      <c r="Q161" s="126"/>
      <c r="R161" s="126"/>
      <c r="S161" s="126"/>
      <c r="T161" s="126"/>
      <c r="U161" s="126"/>
      <c r="V161" s="126"/>
      <c r="W161" s="126"/>
      <c r="X161" s="126"/>
      <c r="Y161" s="126"/>
      <c r="Z161" s="125"/>
    </row>
    <row r="162" spans="1:27" ht="20.100000000000001" customHeight="1" x14ac:dyDescent="0.15">
      <c r="A162" s="103"/>
      <c r="B162" s="103"/>
      <c r="C162" s="120"/>
      <c r="D162" s="121"/>
      <c r="E162" s="126"/>
      <c r="F162" s="126"/>
      <c r="G162" s="126"/>
      <c r="H162" s="126"/>
      <c r="I162" s="123"/>
      <c r="J162" s="128" t="s">
        <v>196</v>
      </c>
      <c r="K162" s="127"/>
      <c r="L162" s="127"/>
      <c r="M162" s="127"/>
      <c r="N162" s="127"/>
      <c r="O162" s="127"/>
      <c r="P162" s="127"/>
      <c r="Q162" s="127"/>
      <c r="R162" s="127"/>
      <c r="S162" s="127"/>
      <c r="T162" s="127"/>
      <c r="U162" s="127"/>
      <c r="V162" s="127"/>
      <c r="W162" s="127"/>
      <c r="X162" s="127"/>
      <c r="Y162" s="127"/>
      <c r="Z162" s="125"/>
    </row>
    <row r="163" spans="1:27" ht="20.100000000000001" customHeight="1" x14ac:dyDescent="0.15">
      <c r="A163" s="103">
        <f>IF(AND($I153="する",AND($I163&lt;&gt;"", OR(ISERROR(FIND("@"&amp;LEFT($I163,3)&amp;"@", 都道府県3))=FALSE, ISERROR(FIND("@"&amp;LEFT($I163,4)&amp;"@",都道府県4))=FALSE))=FALSE), 1001, 0)</f>
        <v>0</v>
      </c>
      <c r="B163" s="103"/>
      <c r="C163" s="120"/>
      <c r="D163" s="121">
        <v>6</v>
      </c>
      <c r="E163" s="101" t="s">
        <v>11</v>
      </c>
      <c r="I163" s="43"/>
      <c r="J163" s="43"/>
      <c r="K163" s="43"/>
      <c r="L163" s="43"/>
      <c r="M163" s="43"/>
      <c r="N163" s="43"/>
      <c r="O163" s="43"/>
      <c r="P163" s="43"/>
      <c r="Q163" s="44"/>
      <c r="R163" s="43"/>
      <c r="S163" s="43"/>
      <c r="T163" s="43"/>
      <c r="U163" s="43"/>
      <c r="V163" s="43"/>
      <c r="W163" s="43"/>
      <c r="X163" s="43"/>
      <c r="Y163" s="43"/>
      <c r="Z163" s="125"/>
    </row>
    <row r="164" spans="1:27" ht="20.100000000000001" customHeight="1" x14ac:dyDescent="0.15">
      <c r="A164" s="103"/>
      <c r="B164" s="103"/>
      <c r="C164" s="120"/>
      <c r="D164" s="121"/>
      <c r="E164" s="126"/>
      <c r="F164" s="126"/>
      <c r="G164" s="126"/>
      <c r="H164" s="126"/>
      <c r="I164" s="123"/>
      <c r="J164" s="128" t="s">
        <v>12</v>
      </c>
      <c r="K164" s="127"/>
      <c r="L164" s="127"/>
      <c r="M164" s="127"/>
      <c r="N164" s="127"/>
      <c r="O164" s="127"/>
      <c r="P164" s="127"/>
      <c r="Q164" s="127"/>
      <c r="R164" s="127"/>
      <c r="S164" s="127"/>
      <c r="T164" s="127"/>
      <c r="U164" s="127"/>
      <c r="V164" s="127"/>
      <c r="W164" s="127"/>
      <c r="X164" s="127"/>
      <c r="Y164" s="127"/>
      <c r="Z164" s="125"/>
    </row>
    <row r="165" spans="1:27" ht="20.100000000000001" customHeight="1" x14ac:dyDescent="0.15">
      <c r="A165" s="103">
        <f>IF(AND($I153="する",NOT(AND(TRIM($I165)&lt;&gt;"",ISNUMBER(VALUE(SUBSTITUTE($I165,"-",""))),IFERROR(SEARCH("-",$I165),0)&gt;0))), 1001, 0)</f>
        <v>0</v>
      </c>
      <c r="B165" s="103"/>
      <c r="C165" s="120"/>
      <c r="D165" s="121">
        <v>7</v>
      </c>
      <c r="E165" s="101" t="s">
        <v>21</v>
      </c>
      <c r="I165" s="10"/>
      <c r="J165" s="10"/>
      <c r="K165" s="10"/>
      <c r="L165" s="10"/>
      <c r="M165" s="10"/>
      <c r="Y165" s="127"/>
      <c r="Z165" s="125"/>
    </row>
    <row r="166" spans="1:27" ht="20.100000000000001" customHeight="1" x14ac:dyDescent="0.15">
      <c r="A166" s="103"/>
      <c r="B166" s="103"/>
      <c r="C166" s="129"/>
      <c r="D166" s="126"/>
      <c r="E166" s="126"/>
      <c r="F166" s="126"/>
      <c r="G166" s="126"/>
      <c r="H166" s="126"/>
      <c r="I166" s="123"/>
      <c r="J166" s="128" t="s">
        <v>24</v>
      </c>
      <c r="K166" s="127"/>
      <c r="L166" s="127"/>
      <c r="M166" s="127"/>
      <c r="N166" s="127"/>
      <c r="O166" s="127"/>
      <c r="P166" s="127"/>
      <c r="Q166" s="127"/>
      <c r="R166" s="127"/>
      <c r="S166" s="127"/>
      <c r="T166" s="127"/>
      <c r="U166" s="127"/>
      <c r="V166" s="127"/>
      <c r="W166" s="127"/>
      <c r="X166" s="127"/>
      <c r="Y166" s="127"/>
      <c r="Z166" s="125"/>
    </row>
    <row r="167" spans="1:27" ht="20.100000000000001" customHeight="1" x14ac:dyDescent="0.15">
      <c r="A167" s="103">
        <f>IF(AND($I153="する",AND(TRIM($I167)&lt;&gt;"",NOT(AND(ISNUMBER(VALUE(SUBSTITUTE($I167,"-",""))),IFERROR(SEARCH("-",$I167),0)&gt;0)))), 1001, 0)</f>
        <v>0</v>
      </c>
      <c r="B167" s="103"/>
      <c r="C167" s="120"/>
      <c r="D167" s="121">
        <v>8</v>
      </c>
      <c r="E167" s="101" t="s">
        <v>25</v>
      </c>
      <c r="I167" s="10"/>
      <c r="J167" s="10"/>
      <c r="K167" s="10"/>
      <c r="L167" s="10"/>
      <c r="M167" s="10"/>
      <c r="N167" s="127"/>
      <c r="O167" s="127"/>
      <c r="P167" s="127"/>
      <c r="Q167" s="127"/>
      <c r="R167" s="127"/>
      <c r="S167" s="127"/>
      <c r="T167" s="127"/>
      <c r="U167" s="127"/>
      <c r="V167" s="127"/>
      <c r="W167" s="127"/>
      <c r="X167" s="127"/>
      <c r="Y167" s="127"/>
      <c r="Z167" s="125"/>
    </row>
    <row r="168" spans="1:27" ht="20.100000000000001" customHeight="1" x14ac:dyDescent="0.15">
      <c r="A168" s="103"/>
      <c r="B168" s="103"/>
      <c r="C168" s="129"/>
      <c r="D168" s="126"/>
      <c r="E168" s="126"/>
      <c r="F168" s="126"/>
      <c r="G168" s="126"/>
      <c r="H168" s="126"/>
      <c r="I168" s="123"/>
      <c r="J168" s="128" t="s">
        <v>24</v>
      </c>
      <c r="K168" s="127"/>
      <c r="L168" s="127"/>
      <c r="M168" s="127"/>
      <c r="N168" s="127"/>
      <c r="O168" s="127"/>
      <c r="P168" s="127"/>
      <c r="Q168" s="127"/>
      <c r="R168" s="127"/>
      <c r="S168" s="127"/>
      <c r="T168" s="127"/>
      <c r="U168" s="127"/>
      <c r="V168" s="127"/>
      <c r="W168" s="127"/>
      <c r="X168" s="127"/>
      <c r="Y168" s="127"/>
      <c r="Z168" s="125"/>
    </row>
    <row r="169" spans="1:27" ht="20.100000000000001" customHeight="1" x14ac:dyDescent="0.15">
      <c r="A169" s="103">
        <f>IF(AND($I153="する",AND(TRIM($I169)&lt;&gt;"", NOT(IFERROR(SEARCH("@",$I169),0)&gt;0))), 1001, 0)</f>
        <v>0</v>
      </c>
      <c r="B169" s="103"/>
      <c r="C169" s="120"/>
      <c r="D169" s="121">
        <v>9</v>
      </c>
      <c r="E169" s="101" t="s">
        <v>26</v>
      </c>
      <c r="I169" s="10"/>
      <c r="J169" s="10"/>
      <c r="K169" s="10"/>
      <c r="L169" s="10"/>
      <c r="M169" s="10"/>
      <c r="N169" s="10"/>
      <c r="O169" s="10"/>
      <c r="P169" s="10"/>
      <c r="Q169" s="41"/>
      <c r="R169" s="10"/>
      <c r="S169" s="10"/>
      <c r="T169" s="10"/>
      <c r="U169" s="10"/>
      <c r="V169" s="10"/>
      <c r="W169" s="10"/>
      <c r="X169" s="10"/>
      <c r="Y169" s="10"/>
      <c r="Z169" s="125"/>
    </row>
    <row r="170" spans="1:27" ht="20.100000000000001" customHeight="1" x14ac:dyDescent="0.15">
      <c r="A170" s="103"/>
      <c r="B170" s="103"/>
      <c r="C170" s="129"/>
      <c r="D170" s="126"/>
      <c r="E170" s="126"/>
      <c r="F170" s="126"/>
      <c r="G170" s="126"/>
      <c r="H170" s="126"/>
      <c r="I170" s="123"/>
      <c r="J170" s="134" t="s">
        <v>199</v>
      </c>
      <c r="K170" s="151"/>
      <c r="L170" s="127"/>
      <c r="M170" s="127"/>
      <c r="N170" s="127"/>
      <c r="O170" s="127"/>
      <c r="P170" s="127"/>
      <c r="Q170" s="152"/>
      <c r="R170" s="127"/>
      <c r="S170" s="127"/>
      <c r="T170" s="127"/>
      <c r="U170" s="127"/>
      <c r="V170" s="127"/>
      <c r="W170" s="127"/>
      <c r="X170" s="127"/>
      <c r="Y170" s="127"/>
      <c r="Z170" s="125"/>
    </row>
    <row r="171" spans="1:27" ht="20.100000000000001" customHeight="1" x14ac:dyDescent="0.15">
      <c r="A171" s="103"/>
      <c r="B171" s="103"/>
      <c r="C171" s="140"/>
      <c r="D171" s="141"/>
      <c r="E171" s="141"/>
      <c r="F171" s="141"/>
      <c r="G171" s="141"/>
      <c r="H171" s="141"/>
      <c r="I171" s="142"/>
      <c r="J171" s="142"/>
      <c r="K171" s="143"/>
      <c r="L171" s="142"/>
      <c r="M171" s="142"/>
      <c r="N171" s="142"/>
      <c r="O171" s="142"/>
      <c r="P171" s="142"/>
      <c r="Q171" s="142"/>
      <c r="R171" s="142"/>
      <c r="S171" s="142"/>
      <c r="T171" s="142"/>
      <c r="U171" s="142"/>
      <c r="V171" s="142"/>
      <c r="W171" s="142"/>
      <c r="X171" s="142"/>
      <c r="Y171" s="171"/>
      <c r="Z171" s="144"/>
      <c r="AA171" s="158"/>
    </row>
    <row r="172" spans="1:27" ht="20.100000000000001" customHeight="1" x14ac:dyDescent="0.15">
      <c r="A172" s="103"/>
      <c r="B172" s="103"/>
      <c r="C172" s="126"/>
      <c r="D172" s="126"/>
      <c r="E172" s="126"/>
      <c r="F172" s="126"/>
      <c r="G172" s="126"/>
      <c r="H172" s="126"/>
      <c r="I172" s="146"/>
      <c r="J172" s="146"/>
      <c r="K172" s="146"/>
      <c r="L172" s="146"/>
      <c r="M172" s="146"/>
      <c r="N172" s="146"/>
      <c r="O172" s="146"/>
      <c r="P172" s="146"/>
      <c r="Q172" s="146"/>
      <c r="R172" s="146"/>
      <c r="S172" s="146"/>
      <c r="T172" s="146"/>
      <c r="U172" s="146"/>
      <c r="V172" s="146"/>
      <c r="W172" s="146"/>
      <c r="X172" s="146"/>
      <c r="Y172" s="172"/>
      <c r="Z172" s="126"/>
      <c r="AA172" s="158"/>
    </row>
    <row r="173" spans="1:27" ht="20.100000000000001" customHeight="1" x14ac:dyDescent="0.15">
      <c r="A173" s="103"/>
      <c r="B173" s="103"/>
      <c r="C173" s="126"/>
      <c r="D173" s="126"/>
      <c r="E173" s="126"/>
      <c r="F173" s="126"/>
      <c r="G173" s="126"/>
      <c r="H173" s="126"/>
      <c r="I173" s="173"/>
      <c r="J173" s="146"/>
      <c r="K173" s="146"/>
      <c r="L173" s="146"/>
      <c r="M173" s="146"/>
      <c r="N173" s="172"/>
      <c r="O173" s="146"/>
      <c r="P173" s="146"/>
      <c r="Q173" s="146"/>
      <c r="R173" s="172"/>
      <c r="S173" s="146"/>
      <c r="T173" s="146"/>
      <c r="U173" s="146"/>
      <c r="V173" s="146"/>
      <c r="W173" s="146"/>
      <c r="X173" s="146"/>
      <c r="Y173" s="146"/>
      <c r="Z173" s="146"/>
      <c r="AA173" s="146"/>
    </row>
    <row r="174" spans="1:27" ht="20.100000000000001" customHeight="1" x14ac:dyDescent="0.15">
      <c r="A174" s="103"/>
      <c r="B174" s="103"/>
      <c r="C174" s="113" t="s">
        <v>6</v>
      </c>
      <c r="D174" s="114"/>
      <c r="E174" s="114"/>
      <c r="F174" s="114"/>
      <c r="G174" s="114"/>
      <c r="H174" s="115"/>
      <c r="I174" s="174"/>
      <c r="J174" s="175"/>
      <c r="K174" s="175"/>
      <c r="L174" s="175"/>
      <c r="M174" s="175"/>
      <c r="N174" s="175"/>
      <c r="O174" s="175"/>
      <c r="P174" s="175"/>
      <c r="Q174" s="175"/>
      <c r="R174" s="175"/>
      <c r="S174" s="175"/>
      <c r="T174" s="175"/>
      <c r="U174" s="175"/>
      <c r="V174" s="175"/>
      <c r="W174" s="175"/>
      <c r="X174" s="175"/>
      <c r="Y174" s="175"/>
      <c r="Z174" s="175"/>
    </row>
    <row r="175" spans="1:27" ht="20.100000000000001" customHeight="1" x14ac:dyDescent="0.15">
      <c r="A175" s="103"/>
      <c r="B175" s="103"/>
      <c r="C175" s="176"/>
      <c r="D175" s="177"/>
      <c r="E175" s="177"/>
      <c r="F175" s="177"/>
      <c r="G175" s="177"/>
      <c r="H175" s="177"/>
      <c r="Z175" s="169"/>
      <c r="AA175" s="137"/>
    </row>
    <row r="176" spans="1:27" ht="8.1" hidden="1" customHeight="1" x14ac:dyDescent="0.15">
      <c r="A176" s="103"/>
      <c r="B176" s="103"/>
      <c r="C176" s="176"/>
      <c r="D176" s="177"/>
      <c r="E176" s="177"/>
      <c r="F176" s="177"/>
      <c r="G176" s="177"/>
      <c r="H176" s="177"/>
      <c r="Z176" s="169"/>
    </row>
    <row r="177" spans="1:27" ht="20.100000000000001" customHeight="1" x14ac:dyDescent="0.15">
      <c r="A177" s="103"/>
      <c r="B177" s="103"/>
      <c r="C177" s="116"/>
      <c r="D177" s="121">
        <v>1</v>
      </c>
      <c r="E177" s="101" t="s">
        <v>169</v>
      </c>
      <c r="I177" s="7"/>
      <c r="J177" s="8"/>
      <c r="K177" s="8"/>
      <c r="L177" s="8"/>
      <c r="M177" s="8"/>
      <c r="N177" s="178"/>
      <c r="O177" s="178"/>
      <c r="P177" s="178"/>
      <c r="Z177" s="169"/>
    </row>
    <row r="178" spans="1:27" ht="30" customHeight="1" x14ac:dyDescent="0.15">
      <c r="A178" s="103"/>
      <c r="B178" s="103"/>
      <c r="C178" s="116"/>
      <c r="D178" s="179"/>
      <c r="E178" s="180"/>
      <c r="F178" s="180"/>
      <c r="G178" s="180"/>
      <c r="H178" s="178"/>
      <c r="I178" s="181"/>
      <c r="J178" s="182"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8" s="182"/>
      <c r="L178" s="182"/>
      <c r="M178" s="182"/>
      <c r="N178" s="182"/>
      <c r="O178" s="182"/>
      <c r="P178" s="182"/>
      <c r="Q178" s="182"/>
      <c r="R178" s="182"/>
      <c r="S178" s="182"/>
      <c r="T178" s="182"/>
      <c r="U178" s="182"/>
      <c r="V178" s="182"/>
      <c r="W178" s="182"/>
      <c r="X178" s="182"/>
      <c r="Y178" s="182"/>
      <c r="Z178" s="169"/>
    </row>
    <row r="179" spans="1:27" ht="20.100000000000001" customHeight="1" x14ac:dyDescent="0.15">
      <c r="A179" s="103"/>
      <c r="B179" s="103"/>
      <c r="C179" s="116"/>
      <c r="D179" s="121">
        <v>2</v>
      </c>
      <c r="E179" s="101" t="s">
        <v>170</v>
      </c>
      <c r="H179" s="133"/>
      <c r="I179" s="10"/>
      <c r="J179" s="11"/>
      <c r="K179" s="11"/>
      <c r="L179" s="11"/>
      <c r="M179" s="11"/>
      <c r="N179" s="178"/>
      <c r="O179" s="178"/>
      <c r="P179" s="157"/>
      <c r="Z179" s="169"/>
    </row>
    <row r="180" spans="1:27" ht="20.100000000000001" customHeight="1" x14ac:dyDescent="0.15">
      <c r="A180" s="103"/>
      <c r="B180" s="103"/>
      <c r="C180" s="116"/>
      <c r="D180" s="179"/>
      <c r="E180" s="180"/>
      <c r="F180" s="180"/>
      <c r="G180" s="180"/>
      <c r="H180" s="178"/>
      <c r="I180" s="181"/>
      <c r="J180" s="128" t="s">
        <v>203</v>
      </c>
      <c r="K180" s="128"/>
      <c r="L180" s="128"/>
      <c r="M180" s="128"/>
      <c r="N180" s="128"/>
      <c r="O180" s="128"/>
      <c r="P180" s="128"/>
      <c r="Z180" s="169"/>
    </row>
    <row r="181" spans="1:27" ht="20.100000000000001" customHeight="1" x14ac:dyDescent="0.15">
      <c r="A181" s="103"/>
      <c r="B181" s="103"/>
      <c r="C181" s="120"/>
      <c r="D181" s="121">
        <v>3</v>
      </c>
      <c r="E181" s="101" t="s">
        <v>177</v>
      </c>
      <c r="F181" s="126"/>
      <c r="G181" s="126"/>
      <c r="H181" s="126"/>
      <c r="I181" s="7"/>
      <c r="J181" s="11"/>
      <c r="K181" s="11"/>
      <c r="L181" s="11"/>
      <c r="M181" s="11"/>
      <c r="N181" s="183"/>
      <c r="O181" s="183"/>
      <c r="P181" s="183"/>
      <c r="Q181" s="183"/>
      <c r="R181" s="183"/>
      <c r="S181" s="183"/>
      <c r="T181" s="183"/>
      <c r="U181" s="183"/>
      <c r="V181" s="183"/>
      <c r="W181" s="183"/>
      <c r="X181" s="183"/>
      <c r="Y181" s="183"/>
      <c r="Z181" s="184"/>
      <c r="AA181" s="129"/>
    </row>
    <row r="182" spans="1:27" ht="20.100000000000001" customHeight="1" x14ac:dyDescent="0.15">
      <c r="A182" s="103"/>
      <c r="B182" s="103"/>
      <c r="C182" s="120"/>
      <c r="D182" s="121"/>
      <c r="E182" s="126"/>
      <c r="F182" s="126"/>
      <c r="G182" s="126"/>
      <c r="H182" s="126"/>
      <c r="I182" s="123"/>
      <c r="J182" s="128" t="str">
        <f>日付例&amp;"　年月日を入力してください。創業日が1900/3/31以前の場合は、入力不要です。"</f>
        <v>例)2025/4/1、R7/4/1　年月日を入力してください。創業日が1900/3/31以前の場合は、入力不要です。</v>
      </c>
      <c r="K182" s="127"/>
      <c r="L182" s="127"/>
      <c r="M182" s="127"/>
      <c r="N182" s="185"/>
      <c r="O182" s="128"/>
      <c r="P182" s="136"/>
      <c r="Q182" s="128"/>
      <c r="R182" s="128"/>
      <c r="S182" s="128"/>
      <c r="T182" s="128"/>
      <c r="U182" s="128"/>
      <c r="V182" s="128"/>
      <c r="W182" s="128"/>
      <c r="X182" s="128"/>
      <c r="Y182" s="128"/>
      <c r="Z182" s="139"/>
      <c r="AA182" s="129"/>
    </row>
    <row r="183" spans="1:27" ht="20.100000000000001" customHeight="1" x14ac:dyDescent="0.15">
      <c r="A183" s="103"/>
      <c r="B183" s="103"/>
      <c r="C183" s="120"/>
      <c r="D183" s="121">
        <v>4</v>
      </c>
      <c r="E183" s="101" t="s">
        <v>75</v>
      </c>
      <c r="I183" s="7"/>
      <c r="J183" s="7"/>
      <c r="K183" s="7"/>
      <c r="L183" s="7"/>
      <c r="M183" s="7"/>
      <c r="N183" s="126"/>
      <c r="O183" s="126"/>
      <c r="P183" s="126"/>
      <c r="Q183" s="126"/>
      <c r="R183" s="126"/>
      <c r="S183" s="126"/>
      <c r="T183" s="126"/>
      <c r="U183" s="126"/>
      <c r="V183" s="126"/>
      <c r="W183" s="126"/>
      <c r="X183" s="126"/>
      <c r="Y183" s="126"/>
      <c r="Z183" s="125"/>
    </row>
    <row r="184" spans="1:27" ht="20.100000000000001" customHeight="1" x14ac:dyDescent="0.15">
      <c r="A184" s="103"/>
      <c r="B184" s="103"/>
      <c r="C184" s="120"/>
      <c r="D184" s="121"/>
      <c r="J184" s="128" t="str">
        <f>日付例&amp;"　年月日を入力してください。個人の場合や設立日が1900/3/31以前の場合は、入力不要です。"</f>
        <v>例)2025/4/1、R7/4/1　年月日を入力してください。個人の場合や設立日が1900/3/31以前の場合は、入力不要です。</v>
      </c>
      <c r="O184" s="126"/>
      <c r="P184" s="126"/>
      <c r="Q184" s="126"/>
      <c r="R184" s="126"/>
      <c r="S184" s="126"/>
      <c r="T184" s="126"/>
      <c r="U184" s="126"/>
      <c r="V184" s="126"/>
      <c r="W184" s="126"/>
      <c r="X184" s="126"/>
      <c r="Y184" s="126"/>
      <c r="Z184" s="125"/>
    </row>
    <row r="185" spans="1:27" ht="20.100000000000001" customHeight="1" x14ac:dyDescent="0.15">
      <c r="A185" s="103"/>
      <c r="B185" s="103"/>
      <c r="C185" s="120"/>
      <c r="D185" s="121">
        <v>5</v>
      </c>
      <c r="E185" s="126" t="s">
        <v>178</v>
      </c>
      <c r="F185" s="126"/>
      <c r="G185" s="126"/>
      <c r="H185" s="126"/>
      <c r="I185" s="7"/>
      <c r="J185" s="7"/>
      <c r="K185" s="7"/>
      <c r="L185" s="7"/>
      <c r="M185" s="7"/>
      <c r="N185" s="186" t="s">
        <v>179</v>
      </c>
      <c r="O185" s="7"/>
      <c r="P185" s="7"/>
      <c r="Q185" s="187" t="s">
        <v>180</v>
      </c>
      <c r="R185" s="167"/>
      <c r="S185" s="188"/>
      <c r="T185" s="183"/>
      <c r="U185" s="183"/>
      <c r="V185" s="183"/>
      <c r="W185" s="183"/>
      <c r="X185" s="183"/>
      <c r="Y185" s="183"/>
      <c r="Z185" s="184"/>
      <c r="AA185" s="129"/>
    </row>
    <row r="186" spans="1:27" ht="20.100000000000001" customHeight="1" x14ac:dyDescent="0.15">
      <c r="A186" s="103"/>
      <c r="B186" s="103"/>
      <c r="C186" s="120"/>
      <c r="D186" s="121"/>
      <c r="E186" s="189" t="s">
        <v>181</v>
      </c>
      <c r="F186" s="126"/>
      <c r="G186" s="126"/>
      <c r="H186" s="126"/>
      <c r="I186" s="190"/>
      <c r="J186" s="128" t="str">
        <f>日付例&amp;"　年月日を入力してください。"</f>
        <v>例)2025/4/1、R7/4/1　年月日を入力してください。</v>
      </c>
      <c r="K186" s="128"/>
      <c r="L186" s="128"/>
      <c r="M186" s="136"/>
      <c r="N186" s="185"/>
      <c r="O186" s="128"/>
      <c r="P186" s="136"/>
      <c r="Q186" s="128"/>
      <c r="R186" s="128"/>
      <c r="S186" s="128"/>
      <c r="T186" s="128"/>
      <c r="U186" s="128"/>
      <c r="V186" s="128"/>
      <c r="W186" s="128"/>
      <c r="X186" s="128"/>
      <c r="Y186" s="128"/>
      <c r="Z186" s="139"/>
      <c r="AA186" s="129"/>
    </row>
    <row r="187" spans="1:27" ht="20.100000000000001" customHeight="1" x14ac:dyDescent="0.15">
      <c r="A187" s="103"/>
      <c r="B187" s="103"/>
      <c r="C187" s="120"/>
      <c r="D187" s="121">
        <v>6</v>
      </c>
      <c r="E187" s="191" t="s">
        <v>182</v>
      </c>
      <c r="F187" s="126"/>
      <c r="G187" s="126"/>
      <c r="H187" s="126"/>
      <c r="I187" s="7"/>
      <c r="J187" s="8"/>
      <c r="K187" s="8"/>
      <c r="L187" s="8"/>
      <c r="M187" s="8"/>
      <c r="N187" s="192"/>
      <c r="O187" s="183"/>
      <c r="P187" s="193"/>
      <c r="Q187" s="183"/>
      <c r="R187" s="183"/>
      <c r="S187" s="183"/>
      <c r="T187" s="183"/>
      <c r="U187" s="183"/>
      <c r="V187" s="183"/>
      <c r="W187" s="183"/>
      <c r="X187" s="183"/>
      <c r="Y187" s="183"/>
      <c r="Z187" s="184"/>
      <c r="AA187" s="129"/>
    </row>
    <row r="188" spans="1:27" ht="20.100000000000001" customHeight="1" x14ac:dyDescent="0.15">
      <c r="A188" s="103"/>
      <c r="B188" s="103"/>
      <c r="C188" s="120"/>
      <c r="D188" s="121"/>
      <c r="E188" s="189" t="s">
        <v>183</v>
      </c>
      <c r="F188" s="126"/>
      <c r="G188" s="126"/>
      <c r="H188" s="126"/>
      <c r="I188" s="194"/>
      <c r="J188" s="128" t="str">
        <f>日付例&amp;"　年月日を入力してください。"</f>
        <v>例)2025/4/1、R7/4/1　年月日を入力してください。</v>
      </c>
      <c r="K188" s="128"/>
      <c r="L188" s="128"/>
      <c r="M188" s="136"/>
      <c r="N188" s="185"/>
      <c r="O188" s="128"/>
      <c r="P188" s="136"/>
      <c r="Q188" s="128"/>
      <c r="R188" s="128"/>
      <c r="S188" s="128"/>
      <c r="T188" s="128"/>
      <c r="U188" s="128"/>
      <c r="V188" s="128"/>
      <c r="W188" s="128"/>
      <c r="X188" s="128"/>
      <c r="Y188" s="128"/>
      <c r="Z188" s="139"/>
      <c r="AA188" s="129"/>
    </row>
    <row r="189" spans="1:27" ht="20.100000000000001" customHeight="1" x14ac:dyDescent="0.15">
      <c r="A189" s="103">
        <f>IF(TRIM($I189=""), 1001, 0)</f>
        <v>1001</v>
      </c>
      <c r="B189" s="103"/>
      <c r="C189" s="120"/>
      <c r="D189" s="121">
        <v>7</v>
      </c>
      <c r="E189" s="101" t="s">
        <v>184</v>
      </c>
      <c r="I189" s="9"/>
      <c r="J189" s="9"/>
      <c r="K189" s="9"/>
      <c r="L189" s="9"/>
      <c r="M189" s="9"/>
      <c r="N189" s="126" t="s">
        <v>7</v>
      </c>
      <c r="O189" s="126"/>
      <c r="P189" s="126"/>
      <c r="Q189" s="126"/>
      <c r="R189" s="126"/>
      <c r="S189" s="126"/>
      <c r="T189" s="126"/>
      <c r="U189" s="126"/>
      <c r="V189" s="126"/>
      <c r="W189" s="126"/>
      <c r="X189" s="126"/>
      <c r="Y189" s="126"/>
      <c r="Z189" s="125"/>
    </row>
    <row r="190" spans="1:27" ht="20.100000000000001" customHeight="1" x14ac:dyDescent="0.15">
      <c r="A190" s="103"/>
      <c r="B190" s="103"/>
      <c r="C190" s="129"/>
      <c r="D190" s="126"/>
      <c r="E190" s="126"/>
      <c r="F190" s="126"/>
      <c r="G190" s="126"/>
      <c r="H190" s="126"/>
      <c r="I190" s="123"/>
      <c r="J190" s="128" t="s">
        <v>185</v>
      </c>
      <c r="K190" s="128"/>
      <c r="L190" s="128"/>
      <c r="M190" s="128"/>
      <c r="N190" s="128"/>
      <c r="O190" s="128"/>
      <c r="P190" s="128"/>
      <c r="Q190" s="128"/>
      <c r="R190" s="128"/>
      <c r="S190" s="128"/>
      <c r="T190" s="128"/>
      <c r="U190" s="128"/>
      <c r="V190" s="128"/>
      <c r="W190" s="128"/>
      <c r="X190" s="128"/>
      <c r="Y190" s="128"/>
      <c r="Z190" s="125"/>
    </row>
    <row r="191" spans="1:27" ht="20.100000000000001" customHeight="1" x14ac:dyDescent="0.15">
      <c r="A191" s="103"/>
      <c r="B191" s="103"/>
      <c r="C191" s="120"/>
      <c r="D191" s="121">
        <v>8</v>
      </c>
      <c r="E191" s="101" t="s">
        <v>76</v>
      </c>
      <c r="I191" s="10"/>
      <c r="J191" s="11"/>
      <c r="K191" s="11"/>
      <c r="L191" s="11"/>
      <c r="M191" s="11"/>
      <c r="N191" s="126"/>
      <c r="O191" s="126"/>
      <c r="P191" s="126"/>
      <c r="Q191" s="126"/>
      <c r="R191" s="126"/>
      <c r="S191" s="126"/>
      <c r="T191" s="126"/>
      <c r="U191" s="126"/>
      <c r="V191" s="126"/>
      <c r="W191" s="126"/>
      <c r="X191" s="126"/>
      <c r="Y191" s="126"/>
      <c r="Z191" s="125"/>
    </row>
    <row r="192" spans="1:27" ht="60" customHeight="1" x14ac:dyDescent="0.15">
      <c r="A192" s="103"/>
      <c r="B192" s="103"/>
      <c r="C192" s="129"/>
      <c r="D192" s="126"/>
      <c r="E192" s="126"/>
      <c r="F192" s="126"/>
      <c r="G192" s="126"/>
      <c r="H192" s="126"/>
      <c r="I192" s="123"/>
      <c r="J192" s="195" t="s">
        <v>195</v>
      </c>
      <c r="K192" s="195"/>
      <c r="L192" s="195"/>
      <c r="M192" s="195"/>
      <c r="N192" s="195"/>
      <c r="O192" s="195"/>
      <c r="P192" s="195"/>
      <c r="Q192" s="195"/>
      <c r="R192" s="195"/>
      <c r="S192" s="195"/>
      <c r="T192" s="195"/>
      <c r="U192" s="195"/>
      <c r="V192" s="195"/>
      <c r="W192" s="195"/>
      <c r="X192" s="195"/>
      <c r="Y192" s="195"/>
      <c r="Z192" s="125"/>
    </row>
    <row r="193" spans="1:27" ht="20.100000000000001" customHeight="1" x14ac:dyDescent="0.15">
      <c r="A193" s="103">
        <f>IF(TRIM($I193=""), 1001, 0)</f>
        <v>1001</v>
      </c>
      <c r="B193" s="103"/>
      <c r="C193" s="176"/>
      <c r="D193" s="121">
        <v>9</v>
      </c>
      <c r="E193" s="101" t="s">
        <v>70</v>
      </c>
      <c r="I193" s="32"/>
      <c r="J193" s="33"/>
      <c r="K193" s="33"/>
      <c r="L193" s="33"/>
      <c r="M193" s="33"/>
      <c r="N193" s="101" t="s">
        <v>52</v>
      </c>
      <c r="Z193" s="169"/>
    </row>
    <row r="194" spans="1:27" ht="20.100000000000001" customHeight="1" x14ac:dyDescent="0.15">
      <c r="A194" s="103"/>
      <c r="B194" s="103"/>
      <c r="C194" s="176"/>
      <c r="D194" s="179"/>
      <c r="E194" s="180"/>
      <c r="F194" s="180"/>
      <c r="G194" s="180"/>
      <c r="H194" s="178"/>
      <c r="I194" s="181"/>
      <c r="J194" s="128" t="s">
        <v>56</v>
      </c>
      <c r="K194" s="128"/>
      <c r="L194" s="128"/>
      <c r="M194" s="128"/>
      <c r="N194" s="128"/>
      <c r="Z194" s="169"/>
    </row>
    <row r="195" spans="1:27" ht="20.100000000000001" customHeight="1" x14ac:dyDescent="0.15">
      <c r="A195" s="103">
        <f>IF(TRIM($I195=""), 1001, 0)</f>
        <v>1001</v>
      </c>
      <c r="B195" s="103"/>
      <c r="C195" s="176"/>
      <c r="D195" s="121">
        <v>10</v>
      </c>
      <c r="E195" s="101" t="s">
        <v>71</v>
      </c>
      <c r="I195" s="32"/>
      <c r="J195" s="33"/>
      <c r="K195" s="33"/>
      <c r="L195" s="33"/>
      <c r="M195" s="33"/>
      <c r="N195" s="101" t="s">
        <v>52</v>
      </c>
      <c r="Z195" s="169"/>
    </row>
    <row r="196" spans="1:27" ht="20.100000000000001" customHeight="1" x14ac:dyDescent="0.15">
      <c r="A196" s="103"/>
      <c r="B196" s="103"/>
      <c r="C196" s="176"/>
      <c r="D196" s="179"/>
      <c r="E196" s="180"/>
      <c r="F196" s="180"/>
      <c r="G196" s="180"/>
      <c r="H196" s="178"/>
      <c r="I196" s="181"/>
      <c r="J196" s="128" t="s">
        <v>56</v>
      </c>
      <c r="K196" s="128"/>
      <c r="L196" s="128"/>
      <c r="M196" s="128"/>
      <c r="N196" s="128"/>
      <c r="Z196" s="169"/>
    </row>
    <row r="197" spans="1:27" ht="20.100000000000001" customHeight="1" x14ac:dyDescent="0.15">
      <c r="A197" s="103"/>
      <c r="B197" s="103"/>
      <c r="C197" s="116"/>
      <c r="D197" s="121">
        <v>11</v>
      </c>
      <c r="E197" s="126" t="s">
        <v>77</v>
      </c>
      <c r="F197" s="117"/>
      <c r="G197" s="117"/>
      <c r="H197" s="117"/>
      <c r="I197" s="126"/>
      <c r="J197" s="126"/>
      <c r="K197" s="126"/>
      <c r="L197" s="126"/>
      <c r="M197" s="126"/>
      <c r="N197" s="126"/>
      <c r="O197" s="126"/>
      <c r="P197" s="126"/>
      <c r="Q197" s="126"/>
      <c r="R197" s="126"/>
      <c r="S197" s="126"/>
      <c r="T197" s="126"/>
      <c r="U197" s="126"/>
      <c r="V197" s="126"/>
      <c r="W197" s="126"/>
      <c r="X197" s="126"/>
      <c r="Y197" s="126"/>
      <c r="Z197" s="125"/>
    </row>
    <row r="198" spans="1:27" ht="20.100000000000001" customHeight="1" x14ac:dyDescent="0.15">
      <c r="A198" s="103"/>
      <c r="B198" s="103"/>
      <c r="C198" s="120"/>
      <c r="D198" s="169"/>
      <c r="E198" s="196" t="s">
        <v>78</v>
      </c>
      <c r="F198" s="197"/>
      <c r="G198" s="197"/>
      <c r="H198" s="198"/>
      <c r="I198" s="199" t="s">
        <v>79</v>
      </c>
      <c r="J198" s="200"/>
      <c r="K198" s="200"/>
      <c r="L198" s="200"/>
      <c r="M198" s="201"/>
      <c r="O198" s="126"/>
      <c r="P198" s="126"/>
      <c r="Q198" s="126"/>
      <c r="R198" s="126"/>
      <c r="S198" s="126"/>
      <c r="T198" s="126"/>
      <c r="U198" s="126"/>
      <c r="V198" s="126"/>
      <c r="W198" s="126"/>
      <c r="X198" s="126"/>
      <c r="Y198" s="126"/>
      <c r="Z198" s="125"/>
    </row>
    <row r="199" spans="1:27" ht="20.100000000000001" customHeight="1" x14ac:dyDescent="0.15">
      <c r="A199" s="103"/>
      <c r="B199" s="103"/>
      <c r="C199" s="120"/>
      <c r="D199" s="169"/>
      <c r="E199" s="202" t="s">
        <v>80</v>
      </c>
      <c r="F199" s="203"/>
      <c r="G199" s="203"/>
      <c r="H199" s="204"/>
      <c r="I199" s="52"/>
      <c r="J199" s="64"/>
      <c r="K199" s="64"/>
      <c r="L199" s="64"/>
      <c r="M199" s="65"/>
      <c r="O199" s="126"/>
      <c r="P199" s="126"/>
      <c r="Q199" s="126"/>
      <c r="R199" s="126"/>
      <c r="S199" s="126"/>
      <c r="T199" s="126"/>
      <c r="U199" s="126"/>
      <c r="V199" s="126"/>
      <c r="W199" s="126"/>
      <c r="X199" s="126"/>
      <c r="Y199" s="126"/>
      <c r="Z199" s="125"/>
    </row>
    <row r="200" spans="1:27" ht="20.100000000000001" customHeight="1" x14ac:dyDescent="0.15">
      <c r="A200" s="103"/>
      <c r="B200" s="103"/>
      <c r="C200" s="120"/>
      <c r="D200" s="169"/>
      <c r="E200" s="205" t="s">
        <v>81</v>
      </c>
      <c r="F200" s="206"/>
      <c r="G200" s="206"/>
      <c r="H200" s="207"/>
      <c r="I200" s="36"/>
      <c r="J200" s="54"/>
      <c r="K200" s="54"/>
      <c r="L200" s="54"/>
      <c r="M200" s="55"/>
      <c r="O200" s="126"/>
      <c r="P200" s="126"/>
      <c r="Q200" s="126"/>
      <c r="R200" s="126"/>
      <c r="S200" s="126"/>
      <c r="T200" s="126"/>
      <c r="U200" s="126"/>
      <c r="V200" s="126"/>
      <c r="W200" s="126"/>
      <c r="X200" s="126"/>
      <c r="Y200" s="126"/>
      <c r="Z200" s="125"/>
    </row>
    <row r="201" spans="1:27" ht="20.100000000000001" customHeight="1" x14ac:dyDescent="0.15">
      <c r="A201" s="103"/>
      <c r="B201" s="103"/>
      <c r="C201" s="120"/>
      <c r="D201" s="169"/>
      <c r="E201" s="205" t="s">
        <v>82</v>
      </c>
      <c r="F201" s="206"/>
      <c r="G201" s="206"/>
      <c r="H201" s="207"/>
      <c r="I201" s="36"/>
      <c r="J201" s="54"/>
      <c r="K201" s="54"/>
      <c r="L201" s="54"/>
      <c r="M201" s="55"/>
      <c r="O201" s="126"/>
      <c r="P201" s="126"/>
      <c r="Q201" s="126"/>
      <c r="R201" s="126"/>
      <c r="S201" s="126"/>
      <c r="T201" s="126"/>
      <c r="U201" s="126"/>
      <c r="V201" s="126"/>
      <c r="W201" s="126"/>
      <c r="X201" s="126"/>
      <c r="Y201" s="126"/>
      <c r="Z201" s="125"/>
    </row>
    <row r="202" spans="1:27" ht="20.100000000000001" customHeight="1" thickBot="1" x14ac:dyDescent="0.2">
      <c r="A202" s="103"/>
      <c r="B202" s="103"/>
      <c r="C202" s="120"/>
      <c r="D202" s="169"/>
      <c r="E202" s="208" t="s">
        <v>83</v>
      </c>
      <c r="F202" s="209"/>
      <c r="G202" s="209"/>
      <c r="H202" s="210"/>
      <c r="I202" s="56"/>
      <c r="J202" s="57"/>
      <c r="K202" s="57"/>
      <c r="L202" s="57"/>
      <c r="M202" s="58"/>
      <c r="P202" s="183"/>
      <c r="Q202" s="183"/>
      <c r="R202" s="183"/>
      <c r="S202" s="183"/>
      <c r="T202" s="183"/>
      <c r="U202" s="183"/>
      <c r="V202" s="183"/>
      <c r="W202" s="183"/>
      <c r="X202" s="183"/>
      <c r="Y202" s="183"/>
      <c r="Z202" s="184"/>
      <c r="AA202" s="129"/>
    </row>
    <row r="203" spans="1:27" ht="20.100000000000001" customHeight="1" thickTop="1" x14ac:dyDescent="0.15">
      <c r="A203" s="103"/>
      <c r="B203" s="103"/>
      <c r="C203" s="120"/>
      <c r="E203" s="211" t="s">
        <v>191</v>
      </c>
      <c r="F203" s="212"/>
      <c r="G203" s="212"/>
      <c r="H203" s="213"/>
      <c r="I203" s="214">
        <f>I199+I201+I202</f>
        <v>0</v>
      </c>
      <c r="J203" s="215"/>
      <c r="K203" s="215"/>
      <c r="L203" s="215"/>
      <c r="M203" s="216"/>
      <c r="O203" s="146"/>
      <c r="P203" s="166"/>
      <c r="Q203" s="146"/>
      <c r="R203" s="146"/>
      <c r="S203" s="146"/>
      <c r="T203" s="146"/>
      <c r="U203" s="146"/>
      <c r="V203" s="146"/>
      <c r="W203" s="146"/>
      <c r="X203" s="146"/>
      <c r="Y203" s="146"/>
      <c r="Z203" s="131"/>
      <c r="AA203" s="129"/>
    </row>
    <row r="204" spans="1:27" ht="20.100000000000001" customHeight="1" x14ac:dyDescent="0.15">
      <c r="A204" s="103"/>
      <c r="B204" s="103"/>
      <c r="C204" s="120"/>
      <c r="D204" s="121"/>
      <c r="E204" s="126"/>
      <c r="F204" s="126"/>
      <c r="G204" s="126"/>
      <c r="H204" s="126"/>
      <c r="I204" s="183"/>
      <c r="J204" s="183"/>
      <c r="K204" s="183"/>
      <c r="L204" s="192"/>
      <c r="M204" s="192"/>
      <c r="N204" s="192"/>
      <c r="O204" s="146"/>
      <c r="P204" s="166"/>
      <c r="Q204" s="146"/>
      <c r="R204" s="146"/>
      <c r="S204" s="146"/>
      <c r="T204" s="146"/>
      <c r="U204" s="146"/>
      <c r="V204" s="146"/>
      <c r="W204" s="146"/>
      <c r="X204" s="146"/>
      <c r="Y204" s="146"/>
      <c r="Z204" s="146"/>
      <c r="AA204" s="129"/>
    </row>
    <row r="205" spans="1:27" ht="20.100000000000001" customHeight="1" x14ac:dyDescent="0.15">
      <c r="A205" s="103"/>
      <c r="B205" s="103"/>
      <c r="C205" s="120"/>
      <c r="D205" s="121">
        <v>12</v>
      </c>
      <c r="E205" s="101" t="s">
        <v>168</v>
      </c>
      <c r="I205" s="178"/>
      <c r="J205" s="178"/>
      <c r="K205" s="178"/>
      <c r="L205" s="178"/>
      <c r="M205" s="126"/>
      <c r="N205" s="126"/>
      <c r="O205" s="126"/>
      <c r="P205" s="126"/>
      <c r="Q205" s="126"/>
      <c r="R205" s="126"/>
      <c r="S205" s="126"/>
      <c r="T205" s="126"/>
      <c r="U205" s="126"/>
      <c r="V205" s="126"/>
      <c r="W205" s="126"/>
      <c r="X205" s="126"/>
      <c r="Y205" s="126"/>
      <c r="Z205" s="125"/>
    </row>
    <row r="206" spans="1:27" ht="20.100000000000001" customHeight="1" x14ac:dyDescent="0.15">
      <c r="A206" s="103">
        <f>IF(TRIM($I206=""), 1001, 0)</f>
        <v>1001</v>
      </c>
      <c r="B206" s="103"/>
      <c r="C206" s="120"/>
      <c r="E206" s="217" t="s">
        <v>86</v>
      </c>
      <c r="F206" s="218"/>
      <c r="G206" s="218"/>
      <c r="H206" s="219"/>
      <c r="I206" s="52"/>
      <c r="J206" s="76"/>
      <c r="K206" s="76"/>
      <c r="L206" s="76"/>
      <c r="M206" s="77"/>
      <c r="O206" s="126"/>
      <c r="P206" s="126"/>
      <c r="Q206" s="126"/>
      <c r="R206" s="126"/>
      <c r="S206" s="126"/>
      <c r="T206" s="126"/>
      <c r="U206" s="126"/>
      <c r="V206" s="126"/>
      <c r="W206" s="126"/>
      <c r="X206" s="126"/>
      <c r="Y206" s="126"/>
      <c r="Z206" s="125"/>
    </row>
    <row r="207" spans="1:27" ht="20.100000000000001" customHeight="1" x14ac:dyDescent="0.15">
      <c r="A207" s="103">
        <f>IF(TRIM($I207=""), 1001, 0)</f>
        <v>1001</v>
      </c>
      <c r="B207" s="103"/>
      <c r="C207" s="120"/>
      <c r="D207" s="121"/>
      <c r="E207" s="220" t="s">
        <v>87</v>
      </c>
      <c r="F207" s="221"/>
      <c r="G207" s="221"/>
      <c r="H207" s="222"/>
      <c r="I207" s="36"/>
      <c r="J207" s="37"/>
      <c r="K207" s="37"/>
      <c r="L207" s="37"/>
      <c r="M207" s="38"/>
      <c r="O207" s="126"/>
      <c r="P207" s="126"/>
      <c r="Q207" s="126"/>
      <c r="R207" s="126"/>
      <c r="S207" s="126"/>
      <c r="T207" s="126"/>
      <c r="U207" s="126"/>
      <c r="V207" s="126"/>
      <c r="W207" s="126"/>
      <c r="X207" s="126"/>
      <c r="Y207" s="126"/>
      <c r="Z207" s="125"/>
    </row>
    <row r="208" spans="1:27" ht="20.100000000000001" customHeight="1" x14ac:dyDescent="0.15">
      <c r="A208" s="103">
        <f>IF(TRIM($I208=""), 1001, 0)</f>
        <v>1001</v>
      </c>
      <c r="B208" s="103"/>
      <c r="C208" s="120"/>
      <c r="D208" s="121"/>
      <c r="E208" s="223" t="s">
        <v>88</v>
      </c>
      <c r="F208" s="224"/>
      <c r="G208" s="224"/>
      <c r="H208" s="225"/>
      <c r="I208" s="36"/>
      <c r="J208" s="37"/>
      <c r="K208" s="37"/>
      <c r="L208" s="37"/>
      <c r="M208" s="38"/>
      <c r="O208" s="126"/>
      <c r="P208" s="126"/>
      <c r="Q208" s="126"/>
      <c r="R208" s="126"/>
      <c r="S208" s="126"/>
      <c r="T208" s="126"/>
      <c r="U208" s="126"/>
      <c r="V208" s="126"/>
      <c r="W208" s="126"/>
      <c r="X208" s="126"/>
      <c r="Y208" s="126"/>
      <c r="Z208" s="125"/>
    </row>
    <row r="209" spans="1:27" ht="20.100000000000001" customHeight="1" x14ac:dyDescent="0.15">
      <c r="A209" s="103"/>
      <c r="B209" s="103"/>
      <c r="C209" s="120"/>
      <c r="D209" s="121"/>
      <c r="E209" s="220" t="s">
        <v>89</v>
      </c>
      <c r="F209" s="221"/>
      <c r="G209" s="221"/>
      <c r="H209" s="222"/>
      <c r="I209" s="226">
        <f>I206+I207+I208</f>
        <v>0</v>
      </c>
      <c r="J209" s="227"/>
      <c r="K209" s="227"/>
      <c r="L209" s="227"/>
      <c r="M209" s="228"/>
      <c r="O209" s="126"/>
      <c r="P209" s="126"/>
      <c r="Q209" s="126"/>
      <c r="R209" s="126"/>
      <c r="S209" s="126"/>
      <c r="T209" s="126"/>
      <c r="U209" s="126"/>
      <c r="V209" s="126"/>
      <c r="W209" s="126"/>
      <c r="X209" s="126"/>
      <c r="Y209" s="126"/>
      <c r="Z209" s="125"/>
    </row>
    <row r="210" spans="1:27" ht="20.100000000000001" customHeight="1" x14ac:dyDescent="0.15">
      <c r="A210" s="103">
        <f>IF(TRIM($I210=""), 1001, 0)</f>
        <v>1001</v>
      </c>
      <c r="B210" s="103"/>
      <c r="C210" s="120"/>
      <c r="D210" s="121"/>
      <c r="E210" s="229" t="s">
        <v>90</v>
      </c>
      <c r="F210" s="230"/>
      <c r="G210" s="230"/>
      <c r="H210" s="231"/>
      <c r="I210" s="48"/>
      <c r="J210" s="49"/>
      <c r="K210" s="49"/>
      <c r="L210" s="49"/>
      <c r="M210" s="50"/>
      <c r="O210" s="126"/>
      <c r="P210" s="126"/>
      <c r="Q210" s="126"/>
      <c r="R210" s="126"/>
      <c r="S210" s="126"/>
      <c r="T210" s="126"/>
      <c r="U210" s="126"/>
      <c r="V210" s="126"/>
      <c r="W210" s="126"/>
      <c r="X210" s="126"/>
      <c r="Y210" s="126"/>
      <c r="Z210" s="125"/>
    </row>
    <row r="211" spans="1:27" ht="20.100000000000001" customHeight="1" x14ac:dyDescent="0.15">
      <c r="A211" s="103"/>
      <c r="B211" s="103"/>
      <c r="C211" s="120"/>
      <c r="D211" s="121"/>
      <c r="E211" s="232"/>
      <c r="F211" s="188"/>
      <c r="G211" s="188"/>
      <c r="H211" s="188"/>
      <c r="I211" s="126"/>
      <c r="J211" s="126"/>
      <c r="K211" s="126"/>
      <c r="L211" s="126"/>
      <c r="M211" s="126"/>
      <c r="N211" s="126"/>
      <c r="O211" s="126"/>
      <c r="P211" s="126"/>
      <c r="Q211" s="126"/>
      <c r="R211" s="126"/>
      <c r="S211" s="126"/>
      <c r="T211" s="126"/>
      <c r="U211" s="126"/>
      <c r="V211" s="126"/>
      <c r="W211" s="126"/>
      <c r="X211" s="126"/>
      <c r="Y211" s="126"/>
      <c r="Z211" s="125"/>
    </row>
    <row r="212" spans="1:27" ht="20.100000000000001" customHeight="1" x14ac:dyDescent="0.15">
      <c r="A212" s="103"/>
      <c r="B212" s="103"/>
      <c r="C212" s="140"/>
      <c r="D212" s="141"/>
      <c r="E212" s="141"/>
      <c r="F212" s="141"/>
      <c r="G212" s="141"/>
      <c r="H212" s="141"/>
      <c r="I212" s="141"/>
      <c r="J212" s="141"/>
      <c r="K212" s="141"/>
      <c r="L212" s="141"/>
      <c r="M212" s="141"/>
      <c r="N212" s="141"/>
      <c r="O212" s="142"/>
      <c r="P212" s="142"/>
      <c r="Q212" s="142"/>
      <c r="R212" s="143"/>
      <c r="S212" s="142"/>
      <c r="T212" s="233"/>
      <c r="U212" s="233"/>
      <c r="V212" s="233"/>
      <c r="W212" s="233"/>
      <c r="X212" s="233"/>
      <c r="Y212" s="142"/>
      <c r="Z212" s="144"/>
    </row>
    <row r="213" spans="1:27" ht="20.100000000000001" customHeight="1" x14ac:dyDescent="0.15">
      <c r="A213" s="103"/>
      <c r="B213" s="103"/>
      <c r="C213" s="121"/>
      <c r="D213" s="121"/>
      <c r="E213" s="126"/>
      <c r="F213" s="126"/>
      <c r="G213" s="126"/>
      <c r="H213" s="126"/>
      <c r="I213" s="183"/>
      <c r="J213" s="183"/>
      <c r="K213" s="183"/>
      <c r="L213" s="192"/>
      <c r="M213" s="192"/>
      <c r="N213" s="192"/>
      <c r="O213" s="146"/>
      <c r="P213" s="166"/>
      <c r="Q213" s="146"/>
      <c r="R213" s="146"/>
      <c r="S213" s="146"/>
      <c r="T213" s="146"/>
      <c r="U213" s="146"/>
      <c r="V213" s="146"/>
      <c r="W213" s="146"/>
      <c r="X213" s="146"/>
      <c r="Y213" s="146"/>
      <c r="Z213" s="146"/>
      <c r="AA213" s="146"/>
    </row>
    <row r="214" spans="1:27" ht="20.100000000000001" customHeight="1" x14ac:dyDescent="0.15">
      <c r="A214" s="103"/>
      <c r="B214" s="103"/>
      <c r="C214" s="121"/>
      <c r="D214" s="121"/>
      <c r="E214" s="126"/>
      <c r="F214" s="126"/>
      <c r="G214" s="126"/>
      <c r="H214" s="126"/>
      <c r="I214" s="183"/>
      <c r="J214" s="183"/>
      <c r="K214" s="183"/>
      <c r="L214" s="192"/>
      <c r="M214" s="192"/>
      <c r="N214" s="192"/>
      <c r="O214" s="146"/>
      <c r="P214" s="166"/>
      <c r="Q214" s="146"/>
      <c r="R214" s="146"/>
      <c r="S214" s="146"/>
      <c r="T214" s="146"/>
      <c r="U214" s="146"/>
      <c r="V214" s="146"/>
      <c r="W214" s="146"/>
      <c r="X214" s="146"/>
      <c r="Y214" s="146"/>
      <c r="Z214" s="146"/>
      <c r="AA214" s="146"/>
    </row>
    <row r="215" spans="1:27" ht="20.100000000000001" customHeight="1" x14ac:dyDescent="0.15">
      <c r="A215" s="103"/>
      <c r="B215" s="103"/>
      <c r="C215" s="113" t="s">
        <v>91</v>
      </c>
      <c r="D215" s="114"/>
      <c r="E215" s="114"/>
      <c r="F215" s="114"/>
      <c r="G215" s="114"/>
      <c r="H215" s="115"/>
      <c r="I215" s="174"/>
      <c r="J215" s="175"/>
      <c r="K215" s="175"/>
      <c r="L215" s="175"/>
      <c r="M215" s="175"/>
      <c r="N215" s="175"/>
      <c r="O215" s="175"/>
      <c r="P215" s="175"/>
      <c r="Q215" s="175"/>
      <c r="R215" s="175"/>
      <c r="S215" s="175"/>
      <c r="T215" s="175"/>
      <c r="U215" s="175"/>
      <c r="V215" s="175"/>
      <c r="W215" s="175"/>
      <c r="X215" s="175"/>
      <c r="Y215" s="175"/>
      <c r="Z215" s="175"/>
    </row>
    <row r="216" spans="1:27" ht="20.100000000000001" customHeight="1" x14ac:dyDescent="0.15">
      <c r="A216" s="103"/>
      <c r="B216" s="103"/>
      <c r="C216" s="116"/>
      <c r="D216" s="121"/>
      <c r="E216" s="234"/>
      <c r="F216" s="117"/>
      <c r="G216" s="117"/>
      <c r="H216" s="117"/>
      <c r="I216" s="126"/>
      <c r="J216" s="118"/>
      <c r="K216" s="126"/>
      <c r="L216" s="126"/>
      <c r="M216" s="126"/>
      <c r="N216" s="126"/>
      <c r="O216" s="126"/>
      <c r="P216" s="126"/>
      <c r="Q216" s="126"/>
      <c r="R216" s="126"/>
      <c r="S216" s="126"/>
      <c r="T216" s="126"/>
      <c r="U216" s="126"/>
      <c r="V216" s="126"/>
      <c r="W216" s="126"/>
      <c r="X216" s="126"/>
      <c r="Y216" s="126"/>
      <c r="Z216" s="125"/>
    </row>
    <row r="217" spans="1:27" ht="30" hidden="1" customHeight="1" x14ac:dyDescent="0.15">
      <c r="A217" s="103"/>
      <c r="B217" s="103"/>
      <c r="C217" s="235"/>
      <c r="D217" s="236"/>
      <c r="E217" s="236"/>
      <c r="F217" s="236"/>
      <c r="G217" s="236"/>
      <c r="H217" s="236"/>
      <c r="I217" s="163"/>
      <c r="J217" s="163"/>
      <c r="K217" s="163"/>
      <c r="L217" s="163"/>
      <c r="M217" s="163"/>
      <c r="N217" s="236"/>
      <c r="O217" s="236"/>
      <c r="P217" s="236"/>
      <c r="Q217" s="236"/>
      <c r="R217" s="236"/>
      <c r="S217" s="236"/>
      <c r="T217" s="236"/>
      <c r="U217" s="236"/>
      <c r="V217" s="236"/>
      <c r="W217" s="236"/>
      <c r="X217" s="236"/>
      <c r="Y217" s="236"/>
      <c r="Z217" s="125"/>
    </row>
    <row r="218" spans="1:27" ht="20.100000000000001" customHeight="1" x14ac:dyDescent="0.15">
      <c r="A218" s="103">
        <f>IF(TRIM($I218=""), 1001, 0)</f>
        <v>1001</v>
      </c>
      <c r="B218" s="103"/>
      <c r="C218" s="176"/>
      <c r="D218" s="121">
        <v>1</v>
      </c>
      <c r="E218" s="126" t="s">
        <v>175</v>
      </c>
      <c r="F218" s="126"/>
      <c r="G218" s="126"/>
      <c r="H218" s="126"/>
      <c r="I218" s="32"/>
      <c r="J218" s="33"/>
      <c r="K218" s="33"/>
      <c r="L218" s="33"/>
      <c r="M218" s="33"/>
      <c r="N218" s="101" t="s">
        <v>52</v>
      </c>
      <c r="Z218" s="169"/>
    </row>
    <row r="219" spans="1:27" ht="20.100000000000001" customHeight="1" x14ac:dyDescent="0.15">
      <c r="A219" s="103"/>
      <c r="B219" s="103"/>
      <c r="C219" s="176"/>
      <c r="D219" s="121"/>
      <c r="E219" s="237" t="s">
        <v>176</v>
      </c>
      <c r="F219" s="183"/>
      <c r="G219" s="183"/>
      <c r="H219" s="183"/>
      <c r="I219" s="183"/>
      <c r="J219" s="128" t="s">
        <v>56</v>
      </c>
      <c r="K219" s="183"/>
      <c r="L219" s="183"/>
      <c r="M219" s="183"/>
      <c r="O219" s="183"/>
      <c r="Z219" s="169"/>
    </row>
    <row r="220" spans="1:27" ht="20.100000000000001" customHeight="1" x14ac:dyDescent="0.15">
      <c r="A220" s="103"/>
      <c r="B220" s="103"/>
      <c r="C220" s="176"/>
      <c r="D220" s="121"/>
      <c r="E220" s="237"/>
      <c r="F220" s="183"/>
      <c r="G220" s="183"/>
      <c r="H220" s="183"/>
      <c r="I220" s="183"/>
      <c r="J220" s="128"/>
      <c r="K220" s="183"/>
      <c r="L220" s="183"/>
      <c r="M220" s="183"/>
      <c r="O220" s="183"/>
      <c r="Z220" s="169"/>
    </row>
    <row r="221" spans="1:27" ht="20.100000000000001" customHeight="1" x14ac:dyDescent="0.15">
      <c r="A221" s="103"/>
      <c r="B221" s="103"/>
      <c r="C221" s="238"/>
      <c r="D221" s="239" t="s">
        <v>92</v>
      </c>
      <c r="E221" s="239"/>
      <c r="F221" s="239"/>
      <c r="G221" s="239"/>
      <c r="H221" s="240"/>
      <c r="I221" s="241" t="s">
        <v>193</v>
      </c>
      <c r="J221" s="242"/>
      <c r="K221" s="242"/>
      <c r="L221" s="242"/>
      <c r="M221" s="242"/>
      <c r="N221" s="242"/>
      <c r="O221" s="242"/>
      <c r="P221" s="243"/>
      <c r="Q221" s="244" t="s">
        <v>192</v>
      </c>
      <c r="R221" s="245"/>
      <c r="S221" s="245"/>
      <c r="T221" s="245"/>
      <c r="U221" s="246" t="s">
        <v>190</v>
      </c>
      <c r="V221" s="247"/>
      <c r="W221" s="247"/>
      <c r="X221" s="247"/>
      <c r="Y221" s="248"/>
      <c r="Z221" s="125"/>
    </row>
    <row r="222" spans="1:27" ht="20.100000000000001" customHeight="1" x14ac:dyDescent="0.15">
      <c r="A222" s="103"/>
      <c r="B222" s="103"/>
      <c r="C222" s="249"/>
      <c r="D222" s="250"/>
      <c r="E222" s="250"/>
      <c r="F222" s="250"/>
      <c r="G222" s="250"/>
      <c r="H222" s="251"/>
      <c r="I222" s="34"/>
      <c r="J222" s="35"/>
      <c r="K222" s="35"/>
      <c r="L222" s="35"/>
      <c r="M222" s="35"/>
      <c r="N222" s="252" t="s">
        <v>84</v>
      </c>
      <c r="O222" s="2"/>
      <c r="P222" s="253" t="s">
        <v>84</v>
      </c>
      <c r="Q222" s="4"/>
      <c r="R222" s="192" t="s">
        <v>84</v>
      </c>
      <c r="S222" s="6"/>
      <c r="T222" s="254" t="s">
        <v>84</v>
      </c>
      <c r="U222" s="255"/>
      <c r="V222" s="256"/>
      <c r="W222" s="256"/>
      <c r="X222" s="256"/>
      <c r="Y222" s="257"/>
      <c r="Z222" s="169"/>
    </row>
    <row r="223" spans="1:27" ht="20.100000000000001" customHeight="1" x14ac:dyDescent="0.15">
      <c r="A223" s="103"/>
      <c r="B223" s="103"/>
      <c r="C223" s="249"/>
      <c r="D223" s="250"/>
      <c r="E223" s="250"/>
      <c r="F223" s="250"/>
      <c r="G223" s="250"/>
      <c r="H223" s="251"/>
      <c r="I223" s="27"/>
      <c r="J223" s="28"/>
      <c r="K223" s="28"/>
      <c r="L223" s="28"/>
      <c r="M223" s="28"/>
      <c r="N223" s="258" t="s">
        <v>85</v>
      </c>
      <c r="O223" s="3"/>
      <c r="P223" s="259" t="s">
        <v>85</v>
      </c>
      <c r="Q223" s="5"/>
      <c r="R223" s="258" t="s">
        <v>85</v>
      </c>
      <c r="S223" s="3"/>
      <c r="T223" s="260" t="s">
        <v>85</v>
      </c>
      <c r="U223" s="261"/>
      <c r="V223" s="262"/>
      <c r="W223" s="262"/>
      <c r="X223" s="262"/>
      <c r="Y223" s="263"/>
      <c r="Z223" s="169"/>
    </row>
    <row r="224" spans="1:27" ht="20.100000000000001" customHeight="1" x14ac:dyDescent="0.15">
      <c r="A224" s="103"/>
      <c r="B224" s="103"/>
      <c r="C224" s="238"/>
      <c r="D224" s="264" t="s">
        <v>93</v>
      </c>
      <c r="E224" s="265"/>
      <c r="F224" s="265"/>
      <c r="G224" s="265"/>
      <c r="H224" s="266"/>
      <c r="I224" s="52"/>
      <c r="J224" s="64"/>
      <c r="K224" s="64"/>
      <c r="L224" s="64"/>
      <c r="M224" s="64"/>
      <c r="N224" s="53"/>
      <c r="O224" s="66"/>
      <c r="P224" s="67"/>
      <c r="Q224" s="52"/>
      <c r="R224" s="53"/>
      <c r="S224" s="66"/>
      <c r="T224" s="65"/>
      <c r="U224" s="52"/>
      <c r="V224" s="64"/>
      <c r="W224" s="64"/>
      <c r="X224" s="64"/>
      <c r="Y224" s="65"/>
      <c r="Z224" s="125"/>
    </row>
    <row r="225" spans="1:27" ht="20.100000000000001" customHeight="1" x14ac:dyDescent="0.15">
      <c r="A225" s="103"/>
      <c r="B225" s="103"/>
      <c r="C225" s="238"/>
      <c r="D225" s="267" t="s">
        <v>186</v>
      </c>
      <c r="E225" s="268"/>
      <c r="F225" s="268"/>
      <c r="G225" s="268"/>
      <c r="H225" s="269"/>
      <c r="I225" s="36"/>
      <c r="J225" s="54"/>
      <c r="K225" s="54"/>
      <c r="L225" s="54"/>
      <c r="M225" s="54"/>
      <c r="N225" s="51"/>
      <c r="O225" s="70"/>
      <c r="P225" s="71"/>
      <c r="Q225" s="36"/>
      <c r="R225" s="51"/>
      <c r="S225" s="70"/>
      <c r="T225" s="55"/>
      <c r="U225" s="36"/>
      <c r="V225" s="54"/>
      <c r="W225" s="54"/>
      <c r="X225" s="54"/>
      <c r="Y225" s="55"/>
      <c r="Z225" s="125"/>
    </row>
    <row r="226" spans="1:27" ht="20.100000000000001" customHeight="1" x14ac:dyDescent="0.15">
      <c r="A226" s="103"/>
      <c r="B226" s="103"/>
      <c r="C226" s="238"/>
      <c r="D226" s="267" t="s">
        <v>187</v>
      </c>
      <c r="E226" s="268"/>
      <c r="F226" s="268"/>
      <c r="G226" s="268"/>
      <c r="H226" s="269"/>
      <c r="I226" s="36"/>
      <c r="J226" s="80"/>
      <c r="K226" s="80"/>
      <c r="L226" s="80"/>
      <c r="M226" s="80"/>
      <c r="N226" s="81"/>
      <c r="O226" s="70"/>
      <c r="P226" s="71"/>
      <c r="Q226" s="36"/>
      <c r="R226" s="81"/>
      <c r="S226" s="70"/>
      <c r="T226" s="71"/>
      <c r="U226" s="36"/>
      <c r="V226" s="80"/>
      <c r="W226" s="80"/>
      <c r="X226" s="80"/>
      <c r="Y226" s="71"/>
      <c r="Z226" s="125"/>
    </row>
    <row r="227" spans="1:27" ht="20.100000000000001" customHeight="1" x14ac:dyDescent="0.15">
      <c r="A227" s="103"/>
      <c r="B227" s="103"/>
      <c r="C227" s="238"/>
      <c r="D227" s="270" t="s">
        <v>188</v>
      </c>
      <c r="E227" s="270"/>
      <c r="F227" s="270"/>
      <c r="G227" s="270"/>
      <c r="H227" s="271"/>
      <c r="I227" s="36"/>
      <c r="J227" s="54"/>
      <c r="K227" s="54"/>
      <c r="L227" s="54"/>
      <c r="M227" s="54"/>
      <c r="N227" s="51"/>
      <c r="O227" s="70"/>
      <c r="P227" s="71"/>
      <c r="Q227" s="36"/>
      <c r="R227" s="51"/>
      <c r="S227" s="70"/>
      <c r="T227" s="55"/>
      <c r="U227" s="36"/>
      <c r="V227" s="54"/>
      <c r="W227" s="54"/>
      <c r="X227" s="54"/>
      <c r="Y227" s="55"/>
      <c r="Z227" s="125"/>
    </row>
    <row r="228" spans="1:27" ht="20.100000000000001" customHeight="1" x14ac:dyDescent="0.15">
      <c r="A228" s="103"/>
      <c r="B228" s="103"/>
      <c r="C228" s="238"/>
      <c r="D228" s="272" t="s">
        <v>189</v>
      </c>
      <c r="E228" s="273"/>
      <c r="F228" s="273"/>
      <c r="G228" s="273"/>
      <c r="H228" s="274"/>
      <c r="I228" s="36"/>
      <c r="J228" s="54"/>
      <c r="K228" s="54"/>
      <c r="L228" s="54"/>
      <c r="M228" s="54"/>
      <c r="N228" s="51"/>
      <c r="O228" s="70"/>
      <c r="P228" s="71"/>
      <c r="Q228" s="36"/>
      <c r="R228" s="51"/>
      <c r="S228" s="70"/>
      <c r="T228" s="55"/>
      <c r="U228" s="36"/>
      <c r="V228" s="54"/>
      <c r="W228" s="54"/>
      <c r="X228" s="54"/>
      <c r="Y228" s="55"/>
      <c r="Z228" s="125"/>
    </row>
    <row r="229" spans="1:27" ht="20.100000000000001" customHeight="1" thickBot="1" x14ac:dyDescent="0.2">
      <c r="A229" s="103"/>
      <c r="B229" s="103"/>
      <c r="C229" s="238"/>
      <c r="D229" s="275" t="s">
        <v>94</v>
      </c>
      <c r="E229" s="276"/>
      <c r="F229" s="276"/>
      <c r="G229" s="276"/>
      <c r="H229" s="277"/>
      <c r="I229" s="56"/>
      <c r="J229" s="57"/>
      <c r="K229" s="57"/>
      <c r="L229" s="57"/>
      <c r="M229" s="57"/>
      <c r="N229" s="82"/>
      <c r="O229" s="83"/>
      <c r="P229" s="84"/>
      <c r="Q229" s="56"/>
      <c r="R229" s="82"/>
      <c r="S229" s="83"/>
      <c r="T229" s="58"/>
      <c r="U229" s="56"/>
      <c r="V229" s="57"/>
      <c r="W229" s="57"/>
      <c r="X229" s="57"/>
      <c r="Y229" s="58"/>
      <c r="Z229" s="125"/>
    </row>
    <row r="230" spans="1:27" ht="20.100000000000001" customHeight="1" thickTop="1" x14ac:dyDescent="0.15">
      <c r="A230" s="103"/>
      <c r="B230" s="103"/>
      <c r="C230" s="238"/>
      <c r="D230" s="278" t="s">
        <v>95</v>
      </c>
      <c r="E230" s="278"/>
      <c r="F230" s="278"/>
      <c r="G230" s="278"/>
      <c r="H230" s="279"/>
      <c r="I230" s="280">
        <f>SUM(I224:N229)</f>
        <v>0</v>
      </c>
      <c r="J230" s="281"/>
      <c r="K230" s="281"/>
      <c r="L230" s="281"/>
      <c r="M230" s="281"/>
      <c r="N230" s="282"/>
      <c r="O230" s="283">
        <f>SUM(O224:P229)</f>
        <v>0</v>
      </c>
      <c r="P230" s="284"/>
      <c r="Q230" s="280">
        <f>SUM(Q224:R229)</f>
        <v>0</v>
      </c>
      <c r="R230" s="282"/>
      <c r="S230" s="283">
        <f>SUM(S224:T229)</f>
        <v>0</v>
      </c>
      <c r="T230" s="284"/>
      <c r="U230" s="280">
        <f>SUM(U224:Y229)</f>
        <v>0</v>
      </c>
      <c r="V230" s="281"/>
      <c r="W230" s="281"/>
      <c r="X230" s="281"/>
      <c r="Y230" s="284"/>
      <c r="Z230" s="125"/>
    </row>
    <row r="231" spans="1:27" ht="20.100000000000001" customHeight="1" x14ac:dyDescent="0.15">
      <c r="A231" s="103"/>
      <c r="B231" s="103"/>
      <c r="C231" s="120"/>
      <c r="D231" s="191"/>
      <c r="E231" s="285" t="str">
        <f>"*1 "&amp;日付例&amp;"　年月日を入力してください。"</f>
        <v>*1 例)2025/4/1、R7/4/1　年月日を入力してください。</v>
      </c>
      <c r="F231" s="286"/>
      <c r="G231" s="286"/>
      <c r="H231" s="286"/>
      <c r="I231" s="286"/>
      <c r="J231" s="286"/>
      <c r="K231" s="287"/>
      <c r="L231" s="288"/>
      <c r="M231" s="288"/>
      <c r="N231" s="288"/>
      <c r="O231" s="287"/>
      <c r="P231" s="288"/>
      <c r="Q231" s="288"/>
      <c r="R231" s="288"/>
      <c r="S231" s="287"/>
      <c r="T231" s="288"/>
      <c r="U231" s="288"/>
      <c r="V231" s="288"/>
      <c r="W231" s="288"/>
      <c r="X231" s="288"/>
      <c r="Y231" s="288"/>
      <c r="Z231" s="125"/>
    </row>
    <row r="232" spans="1:27" ht="20.100000000000001" customHeight="1" x14ac:dyDescent="0.15">
      <c r="A232" s="103"/>
      <c r="B232" s="103"/>
      <c r="C232" s="289"/>
      <c r="D232" s="290"/>
      <c r="E232" s="291"/>
      <c r="F232" s="290"/>
      <c r="G232" s="290"/>
      <c r="H232" s="290"/>
      <c r="I232" s="290"/>
      <c r="J232" s="290"/>
      <c r="K232" s="292"/>
      <c r="L232" s="293"/>
      <c r="M232" s="293"/>
      <c r="N232" s="293"/>
      <c r="O232" s="292"/>
      <c r="P232" s="293"/>
      <c r="Q232" s="293"/>
      <c r="R232" s="293"/>
      <c r="S232" s="292"/>
      <c r="T232" s="293"/>
      <c r="U232" s="293"/>
      <c r="V232" s="293"/>
      <c r="W232" s="293"/>
      <c r="X232" s="293"/>
      <c r="Y232" s="293"/>
      <c r="Z232" s="141"/>
      <c r="AA232" s="137"/>
    </row>
    <row r="233" spans="1:27" ht="20.100000000000001" customHeight="1" x14ac:dyDescent="0.15">
      <c r="A233" s="103"/>
      <c r="B233" s="103"/>
      <c r="C233" s="285"/>
      <c r="D233" s="191"/>
      <c r="E233" s="285"/>
      <c r="F233" s="191"/>
      <c r="G233" s="191"/>
      <c r="H233" s="191"/>
      <c r="I233" s="191"/>
      <c r="J233" s="191"/>
      <c r="K233" s="294"/>
      <c r="L233" s="183"/>
      <c r="M233" s="183"/>
      <c r="N233" s="183"/>
      <c r="O233" s="294"/>
      <c r="P233" s="183"/>
      <c r="Q233" s="183"/>
      <c r="R233" s="183"/>
      <c r="S233" s="294"/>
      <c r="T233" s="183"/>
      <c r="U233" s="183"/>
      <c r="V233" s="183"/>
      <c r="W233" s="183"/>
      <c r="X233" s="183"/>
      <c r="Y233" s="183"/>
      <c r="Z233" s="126"/>
    </row>
    <row r="234" spans="1:27" ht="20.100000000000001" customHeight="1" x14ac:dyDescent="0.15">
      <c r="A234" s="103"/>
      <c r="B234" s="103"/>
      <c r="C234" s="121"/>
      <c r="D234" s="191"/>
      <c r="E234" s="285"/>
      <c r="F234" s="290"/>
      <c r="G234" s="191"/>
      <c r="H234" s="191"/>
      <c r="I234" s="191"/>
      <c r="J234" s="191"/>
      <c r="K234" s="294"/>
      <c r="L234" s="183"/>
      <c r="M234" s="183"/>
      <c r="N234" s="183"/>
      <c r="O234" s="294"/>
      <c r="P234" s="183"/>
      <c r="Q234" s="183"/>
      <c r="R234" s="183"/>
      <c r="S234" s="294"/>
      <c r="T234" s="183"/>
      <c r="U234" s="183"/>
      <c r="V234" s="183"/>
      <c r="W234" s="183"/>
      <c r="X234" s="183"/>
      <c r="Y234" s="183"/>
      <c r="Z234" s="126"/>
    </row>
    <row r="235" spans="1:27" ht="20.100000000000001" customHeight="1" x14ac:dyDescent="0.15">
      <c r="A235" s="103"/>
      <c r="B235" s="103"/>
      <c r="C235" s="113" t="s">
        <v>97</v>
      </c>
      <c r="D235" s="114"/>
      <c r="E235" s="114"/>
      <c r="F235" s="114"/>
      <c r="G235" s="114"/>
      <c r="H235" s="115"/>
      <c r="I235" s="174"/>
      <c r="J235" s="175"/>
      <c r="K235" s="175"/>
      <c r="L235" s="175"/>
      <c r="M235" s="175"/>
      <c r="N235" s="175"/>
      <c r="O235" s="175"/>
      <c r="P235" s="175"/>
      <c r="Q235" s="175"/>
      <c r="R235" s="175"/>
      <c r="S235" s="175"/>
      <c r="T235" s="175"/>
      <c r="U235" s="175"/>
      <c r="V235" s="175"/>
      <c r="W235" s="175"/>
      <c r="X235" s="175"/>
      <c r="Y235" s="175"/>
      <c r="Z235" s="175"/>
    </row>
    <row r="236" spans="1:27" ht="20.100000000000001" customHeight="1" x14ac:dyDescent="0.15">
      <c r="A236" s="103"/>
      <c r="B236" s="103"/>
      <c r="C236" s="116"/>
      <c r="D236" s="121"/>
      <c r="E236" s="234"/>
      <c r="F236" s="117"/>
      <c r="G236" s="117"/>
      <c r="H236" s="117"/>
      <c r="I236" s="126"/>
      <c r="J236" s="126"/>
      <c r="K236" s="126"/>
      <c r="L236" s="126"/>
      <c r="M236" s="126"/>
      <c r="N236" s="126"/>
      <c r="O236" s="126"/>
      <c r="P236" s="126"/>
      <c r="Q236" s="126"/>
      <c r="R236" s="126"/>
      <c r="S236" s="126"/>
      <c r="T236" s="126"/>
      <c r="U236" s="126"/>
      <c r="V236" s="126"/>
      <c r="W236" s="126"/>
      <c r="X236" s="126"/>
      <c r="Y236" s="126"/>
      <c r="Z236" s="125"/>
    </row>
    <row r="237" spans="1:27" ht="30" hidden="1" customHeight="1" x14ac:dyDescent="0.15">
      <c r="A237" s="103"/>
      <c r="B237" s="103"/>
      <c r="C237" s="116"/>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295"/>
      <c r="AA237" s="148"/>
    </row>
    <row r="238" spans="1:27" ht="20.100000000000001" customHeight="1" x14ac:dyDescent="0.15">
      <c r="A238" s="103"/>
      <c r="B238" s="103"/>
      <c r="C238" s="249"/>
      <c r="D238" s="296" t="s">
        <v>98</v>
      </c>
      <c r="E238" s="297"/>
      <c r="F238" s="297"/>
      <c r="G238" s="297"/>
      <c r="H238" s="297"/>
      <c r="I238" s="297"/>
      <c r="J238" s="297"/>
      <c r="K238" s="298"/>
      <c r="L238" s="299" t="s">
        <v>99</v>
      </c>
      <c r="M238" s="300"/>
      <c r="N238" s="301"/>
      <c r="O238" s="296" t="s">
        <v>98</v>
      </c>
      <c r="P238" s="297"/>
      <c r="Q238" s="297"/>
      <c r="R238" s="298"/>
      <c r="S238" s="299" t="s">
        <v>99</v>
      </c>
      <c r="T238" s="300"/>
      <c r="Z238" s="169"/>
    </row>
    <row r="239" spans="1:27" ht="20.100000000000001" customHeight="1" x14ac:dyDescent="0.15">
      <c r="A239" s="103"/>
      <c r="B239" s="103"/>
      <c r="C239" s="249"/>
      <c r="D239" s="302" t="s">
        <v>100</v>
      </c>
      <c r="E239" s="303"/>
      <c r="F239" s="303"/>
      <c r="G239" s="303"/>
      <c r="H239" s="303"/>
      <c r="I239" s="303"/>
      <c r="J239" s="303"/>
      <c r="K239" s="304"/>
      <c r="L239" s="78"/>
      <c r="M239" s="79"/>
      <c r="N239" s="301"/>
      <c r="O239" s="305" t="s">
        <v>124</v>
      </c>
      <c r="P239" s="303"/>
      <c r="Q239" s="303"/>
      <c r="R239" s="304"/>
      <c r="S239" s="78"/>
      <c r="T239" s="79"/>
      <c r="Z239" s="169"/>
    </row>
    <row r="240" spans="1:27" ht="20.100000000000001" customHeight="1" x14ac:dyDescent="0.15">
      <c r="A240" s="103"/>
      <c r="B240" s="103"/>
      <c r="C240" s="249"/>
      <c r="D240" s="306" t="s">
        <v>101</v>
      </c>
      <c r="E240" s="307"/>
      <c r="F240" s="307"/>
      <c r="G240" s="307"/>
      <c r="H240" s="307"/>
      <c r="I240" s="307"/>
      <c r="J240" s="307"/>
      <c r="K240" s="308"/>
      <c r="L240" s="72"/>
      <c r="M240" s="73"/>
      <c r="N240" s="301"/>
      <c r="O240" s="309" t="s">
        <v>125</v>
      </c>
      <c r="P240" s="307"/>
      <c r="Q240" s="307"/>
      <c r="R240" s="308"/>
      <c r="S240" s="72"/>
      <c r="T240" s="73"/>
      <c r="Z240" s="169"/>
    </row>
    <row r="241" spans="1:26" ht="20.100000000000001" customHeight="1" x14ac:dyDescent="0.15">
      <c r="A241" s="103"/>
      <c r="B241" s="103"/>
      <c r="C241" s="249"/>
      <c r="D241" s="306" t="s">
        <v>102</v>
      </c>
      <c r="E241" s="307"/>
      <c r="F241" s="307"/>
      <c r="G241" s="307"/>
      <c r="H241" s="307"/>
      <c r="I241" s="307"/>
      <c r="J241" s="307"/>
      <c r="K241" s="308"/>
      <c r="L241" s="72"/>
      <c r="M241" s="73"/>
      <c r="N241" s="301"/>
      <c r="O241" s="309" t="s">
        <v>126</v>
      </c>
      <c r="P241" s="307"/>
      <c r="Q241" s="307"/>
      <c r="R241" s="308"/>
      <c r="S241" s="72"/>
      <c r="T241" s="73"/>
      <c r="Z241" s="169"/>
    </row>
    <row r="242" spans="1:26" ht="20.100000000000001" customHeight="1" x14ac:dyDescent="0.15">
      <c r="A242" s="103"/>
      <c r="B242" s="103"/>
      <c r="C242" s="249"/>
      <c r="D242" s="306" t="s">
        <v>103</v>
      </c>
      <c r="E242" s="307"/>
      <c r="F242" s="307"/>
      <c r="G242" s="307"/>
      <c r="H242" s="307"/>
      <c r="I242" s="307"/>
      <c r="J242" s="307"/>
      <c r="K242" s="308"/>
      <c r="L242" s="72"/>
      <c r="M242" s="73"/>
      <c r="N242" s="301"/>
      <c r="O242" s="309" t="s">
        <v>127</v>
      </c>
      <c r="P242" s="307"/>
      <c r="Q242" s="307"/>
      <c r="R242" s="308"/>
      <c r="S242" s="72"/>
      <c r="T242" s="73"/>
      <c r="Z242" s="169"/>
    </row>
    <row r="243" spans="1:26" ht="20.100000000000001" customHeight="1" x14ac:dyDescent="0.15">
      <c r="A243" s="103"/>
      <c r="B243" s="103"/>
      <c r="C243" s="249"/>
      <c r="D243" s="306" t="s">
        <v>116</v>
      </c>
      <c r="E243" s="307"/>
      <c r="F243" s="307"/>
      <c r="G243" s="307"/>
      <c r="H243" s="307"/>
      <c r="I243" s="307"/>
      <c r="J243" s="307"/>
      <c r="K243" s="308"/>
      <c r="L243" s="72"/>
      <c r="M243" s="73"/>
      <c r="N243" s="301"/>
      <c r="O243" s="309" t="s">
        <v>128</v>
      </c>
      <c r="P243" s="307"/>
      <c r="Q243" s="307"/>
      <c r="R243" s="308"/>
      <c r="S243" s="72"/>
      <c r="T243" s="73"/>
      <c r="Z243" s="169"/>
    </row>
    <row r="244" spans="1:26" ht="20.100000000000001" customHeight="1" x14ac:dyDescent="0.15">
      <c r="A244" s="103"/>
      <c r="B244" s="103"/>
      <c r="C244" s="249"/>
      <c r="D244" s="306" t="s">
        <v>118</v>
      </c>
      <c r="E244" s="307"/>
      <c r="F244" s="307"/>
      <c r="G244" s="307"/>
      <c r="H244" s="307"/>
      <c r="I244" s="307"/>
      <c r="J244" s="307"/>
      <c r="K244" s="308"/>
      <c r="L244" s="72"/>
      <c r="M244" s="73"/>
      <c r="N244" s="301"/>
      <c r="O244" s="309" t="s">
        <v>129</v>
      </c>
      <c r="P244" s="307"/>
      <c r="Q244" s="307"/>
      <c r="R244" s="308"/>
      <c r="S244" s="72"/>
      <c r="T244" s="73"/>
      <c r="Z244" s="169"/>
    </row>
    <row r="245" spans="1:26" ht="20.100000000000001" customHeight="1" x14ac:dyDescent="0.15">
      <c r="A245" s="103"/>
      <c r="B245" s="103"/>
      <c r="C245" s="249"/>
      <c r="D245" s="306" t="s">
        <v>104</v>
      </c>
      <c r="E245" s="307"/>
      <c r="F245" s="307"/>
      <c r="G245" s="307"/>
      <c r="H245" s="307"/>
      <c r="I245" s="307"/>
      <c r="J245" s="307"/>
      <c r="K245" s="308"/>
      <c r="L245" s="72"/>
      <c r="M245" s="73"/>
      <c r="N245" s="301"/>
      <c r="O245" s="309" t="s">
        <v>130</v>
      </c>
      <c r="P245" s="307"/>
      <c r="Q245" s="307"/>
      <c r="R245" s="308"/>
      <c r="S245" s="72"/>
      <c r="T245" s="73"/>
      <c r="Z245" s="169"/>
    </row>
    <row r="246" spans="1:26" ht="20.100000000000001" customHeight="1" x14ac:dyDescent="0.15">
      <c r="A246" s="103"/>
      <c r="B246" s="103"/>
      <c r="C246" s="249"/>
      <c r="D246" s="306" t="s">
        <v>105</v>
      </c>
      <c r="E246" s="307"/>
      <c r="F246" s="307"/>
      <c r="G246" s="307"/>
      <c r="H246" s="307"/>
      <c r="I246" s="307"/>
      <c r="J246" s="307"/>
      <c r="K246" s="308"/>
      <c r="L246" s="72"/>
      <c r="M246" s="73"/>
      <c r="N246" s="301"/>
      <c r="O246" s="309" t="s">
        <v>131</v>
      </c>
      <c r="P246" s="307"/>
      <c r="Q246" s="307"/>
      <c r="R246" s="308"/>
      <c r="S246" s="72"/>
      <c r="T246" s="73"/>
      <c r="Z246" s="169"/>
    </row>
    <row r="247" spans="1:26" ht="20.100000000000001" customHeight="1" x14ac:dyDescent="0.15">
      <c r="A247" s="103"/>
      <c r="B247" s="103"/>
      <c r="C247" s="249"/>
      <c r="D247" s="306" t="s">
        <v>106</v>
      </c>
      <c r="E247" s="307"/>
      <c r="F247" s="307"/>
      <c r="G247" s="307"/>
      <c r="H247" s="307"/>
      <c r="I247" s="307"/>
      <c r="J247" s="307"/>
      <c r="K247" s="308"/>
      <c r="L247" s="72"/>
      <c r="M247" s="73"/>
      <c r="N247" s="301"/>
      <c r="O247" s="309" t="s">
        <v>132</v>
      </c>
      <c r="P247" s="307"/>
      <c r="Q247" s="307"/>
      <c r="R247" s="308"/>
      <c r="S247" s="72"/>
      <c r="T247" s="73"/>
      <c r="Z247" s="169"/>
    </row>
    <row r="248" spans="1:26" ht="20.100000000000001" customHeight="1" x14ac:dyDescent="0.15">
      <c r="A248" s="103"/>
      <c r="B248" s="103"/>
      <c r="C248" s="249"/>
      <c r="D248" s="306" t="s">
        <v>107</v>
      </c>
      <c r="E248" s="307"/>
      <c r="F248" s="307"/>
      <c r="G248" s="307"/>
      <c r="H248" s="307"/>
      <c r="I248" s="307"/>
      <c r="J248" s="307"/>
      <c r="K248" s="308"/>
      <c r="L248" s="72"/>
      <c r="M248" s="73"/>
      <c r="N248" s="301"/>
      <c r="O248" s="310" t="s">
        <v>133</v>
      </c>
      <c r="P248" s="311"/>
      <c r="Q248" s="311"/>
      <c r="R248" s="312"/>
      <c r="S248" s="91"/>
      <c r="T248" s="92"/>
      <c r="Z248" s="169"/>
    </row>
    <row r="249" spans="1:26" ht="20.100000000000001" customHeight="1" x14ac:dyDescent="0.15">
      <c r="A249" s="103"/>
      <c r="B249" s="103"/>
      <c r="C249" s="249"/>
      <c r="D249" s="306" t="s">
        <v>108</v>
      </c>
      <c r="E249" s="307"/>
      <c r="F249" s="307"/>
      <c r="G249" s="307"/>
      <c r="H249" s="307"/>
      <c r="I249" s="307"/>
      <c r="J249" s="307"/>
      <c r="K249" s="308"/>
      <c r="L249" s="72"/>
      <c r="M249" s="73"/>
      <c r="N249" s="137"/>
      <c r="O249" s="313"/>
      <c r="P249" s="314"/>
      <c r="Q249" s="314"/>
      <c r="R249" s="314"/>
      <c r="S249" s="315"/>
      <c r="T249" s="315"/>
      <c r="Z249" s="169"/>
    </row>
    <row r="250" spans="1:26" ht="20.100000000000001" customHeight="1" x14ac:dyDescent="0.15">
      <c r="A250" s="103"/>
      <c r="B250" s="103"/>
      <c r="C250" s="249"/>
      <c r="D250" s="306" t="s">
        <v>109</v>
      </c>
      <c r="E250" s="307"/>
      <c r="F250" s="307"/>
      <c r="G250" s="307"/>
      <c r="H250" s="307"/>
      <c r="I250" s="307"/>
      <c r="J250" s="307"/>
      <c r="K250" s="308"/>
      <c r="L250" s="72"/>
      <c r="M250" s="73"/>
      <c r="N250" s="137"/>
      <c r="O250" s="313"/>
      <c r="P250" s="314"/>
      <c r="Q250" s="314"/>
      <c r="R250" s="314"/>
      <c r="S250" s="315"/>
      <c r="T250" s="315"/>
      <c r="Z250" s="169"/>
    </row>
    <row r="251" spans="1:26" ht="20.100000000000001" customHeight="1" x14ac:dyDescent="0.15">
      <c r="A251" s="103"/>
      <c r="B251" s="103"/>
      <c r="C251" s="249"/>
      <c r="D251" s="306" t="s">
        <v>110</v>
      </c>
      <c r="E251" s="307"/>
      <c r="F251" s="307"/>
      <c r="G251" s="307"/>
      <c r="H251" s="307"/>
      <c r="I251" s="307"/>
      <c r="J251" s="307"/>
      <c r="K251" s="308"/>
      <c r="L251" s="72"/>
      <c r="M251" s="73"/>
      <c r="N251" s="137"/>
      <c r="O251" s="313"/>
      <c r="P251" s="314"/>
      <c r="Q251" s="314"/>
      <c r="R251" s="314"/>
      <c r="S251" s="315"/>
      <c r="T251" s="315"/>
      <c r="Z251" s="169"/>
    </row>
    <row r="252" spans="1:26" ht="20.100000000000001" customHeight="1" x14ac:dyDescent="0.15">
      <c r="A252" s="103"/>
      <c r="B252" s="103"/>
      <c r="C252" s="249"/>
      <c r="D252" s="316" t="s">
        <v>111</v>
      </c>
      <c r="E252" s="317" t="s">
        <v>117</v>
      </c>
      <c r="F252" s="318"/>
      <c r="G252" s="318"/>
      <c r="H252" s="318"/>
      <c r="I252" s="318"/>
      <c r="J252" s="318"/>
      <c r="K252" s="319"/>
      <c r="L252" s="72"/>
      <c r="M252" s="73"/>
      <c r="N252" s="137"/>
      <c r="O252" s="313"/>
      <c r="P252" s="314"/>
      <c r="Q252" s="314"/>
      <c r="R252" s="314"/>
      <c r="S252" s="315"/>
      <c r="T252" s="315"/>
      <c r="Z252" s="169"/>
    </row>
    <row r="253" spans="1:26" ht="20.100000000000001" customHeight="1" x14ac:dyDescent="0.15">
      <c r="A253" s="103"/>
      <c r="B253" s="103"/>
      <c r="C253" s="249"/>
      <c r="D253" s="320"/>
      <c r="E253" s="321" t="s">
        <v>112</v>
      </c>
      <c r="F253" s="307"/>
      <c r="G253" s="307"/>
      <c r="H253" s="307"/>
      <c r="I253" s="307"/>
      <c r="J253" s="307"/>
      <c r="K253" s="308"/>
      <c r="L253" s="72"/>
      <c r="M253" s="73"/>
      <c r="N253" s="137"/>
      <c r="O253" s="313"/>
      <c r="P253" s="314"/>
      <c r="Q253" s="314"/>
      <c r="R253" s="314"/>
      <c r="S253" s="315"/>
      <c r="T253" s="315"/>
      <c r="Z253" s="169"/>
    </row>
    <row r="254" spans="1:26" ht="20.100000000000001" customHeight="1" x14ac:dyDescent="0.15">
      <c r="A254" s="103"/>
      <c r="B254" s="103"/>
      <c r="C254" s="249"/>
      <c r="D254" s="320"/>
      <c r="E254" s="321" t="s">
        <v>113</v>
      </c>
      <c r="F254" s="307"/>
      <c r="G254" s="307"/>
      <c r="H254" s="307"/>
      <c r="I254" s="307"/>
      <c r="J254" s="307"/>
      <c r="K254" s="308"/>
      <c r="L254" s="72"/>
      <c r="M254" s="73"/>
      <c r="N254" s="137"/>
      <c r="O254" s="313"/>
      <c r="P254" s="314"/>
      <c r="Q254" s="314"/>
      <c r="R254" s="314"/>
      <c r="S254" s="315"/>
      <c r="T254" s="315"/>
      <c r="Z254" s="169"/>
    </row>
    <row r="255" spans="1:26" ht="20.100000000000001" customHeight="1" x14ac:dyDescent="0.15">
      <c r="A255" s="103"/>
      <c r="B255" s="103"/>
      <c r="C255" s="249"/>
      <c r="D255" s="320"/>
      <c r="E255" s="321" t="s">
        <v>114</v>
      </c>
      <c r="F255" s="307"/>
      <c r="G255" s="307"/>
      <c r="H255" s="307"/>
      <c r="I255" s="307"/>
      <c r="J255" s="307"/>
      <c r="K255" s="308"/>
      <c r="L255" s="72"/>
      <c r="M255" s="73"/>
      <c r="N255" s="137"/>
      <c r="O255" s="313"/>
      <c r="P255" s="314"/>
      <c r="Q255" s="314"/>
      <c r="R255" s="314"/>
      <c r="S255" s="315"/>
      <c r="T255" s="315"/>
      <c r="Z255" s="169"/>
    </row>
    <row r="256" spans="1:26" ht="20.100000000000001" customHeight="1" x14ac:dyDescent="0.15">
      <c r="A256" s="103"/>
      <c r="B256" s="103"/>
      <c r="C256" s="249"/>
      <c r="D256" s="320"/>
      <c r="E256" s="321" t="s">
        <v>115</v>
      </c>
      <c r="F256" s="307"/>
      <c r="G256" s="307"/>
      <c r="H256" s="307"/>
      <c r="I256" s="307"/>
      <c r="J256" s="307"/>
      <c r="K256" s="308"/>
      <c r="L256" s="72"/>
      <c r="M256" s="73"/>
      <c r="N256" s="137"/>
      <c r="O256" s="313"/>
      <c r="P256" s="314"/>
      <c r="Q256" s="314"/>
      <c r="R256" s="314"/>
      <c r="S256" s="315"/>
      <c r="T256" s="315"/>
      <c r="Z256" s="169"/>
    </row>
    <row r="257" spans="1:27" ht="20.100000000000001" customHeight="1" x14ac:dyDescent="0.15">
      <c r="A257" s="103"/>
      <c r="B257" s="103"/>
      <c r="C257" s="249"/>
      <c r="D257" s="320"/>
      <c r="E257" s="321" t="s">
        <v>119</v>
      </c>
      <c r="F257" s="307"/>
      <c r="G257" s="307"/>
      <c r="H257" s="307"/>
      <c r="I257" s="307"/>
      <c r="J257" s="307"/>
      <c r="K257" s="308"/>
      <c r="L257" s="72"/>
      <c r="M257" s="73"/>
      <c r="N257" s="137"/>
      <c r="O257" s="313"/>
      <c r="P257" s="314"/>
      <c r="Q257" s="314"/>
      <c r="R257" s="314"/>
      <c r="S257" s="315"/>
      <c r="T257" s="315"/>
      <c r="Z257" s="169"/>
    </row>
    <row r="258" spans="1:27" ht="20.100000000000001" customHeight="1" x14ac:dyDescent="0.15">
      <c r="A258" s="103"/>
      <c r="B258" s="103"/>
      <c r="C258" s="249"/>
      <c r="D258" s="320"/>
      <c r="E258" s="321" t="s">
        <v>120</v>
      </c>
      <c r="F258" s="307"/>
      <c r="G258" s="307"/>
      <c r="H258" s="307"/>
      <c r="I258" s="307"/>
      <c r="J258" s="307"/>
      <c r="K258" s="308"/>
      <c r="L258" s="72"/>
      <c r="M258" s="73"/>
      <c r="N258" s="137"/>
      <c r="O258" s="313"/>
      <c r="P258" s="314"/>
      <c r="Q258" s="314"/>
      <c r="R258" s="314"/>
      <c r="S258" s="315"/>
      <c r="T258" s="315"/>
      <c r="Z258" s="169"/>
    </row>
    <row r="259" spans="1:27" ht="20.100000000000001" customHeight="1" x14ac:dyDescent="0.15">
      <c r="A259" s="103"/>
      <c r="B259" s="103"/>
      <c r="C259" s="249"/>
      <c r="D259" s="320"/>
      <c r="E259" s="321" t="s">
        <v>121</v>
      </c>
      <c r="F259" s="307"/>
      <c r="G259" s="307"/>
      <c r="H259" s="307"/>
      <c r="I259" s="307"/>
      <c r="J259" s="307"/>
      <c r="K259" s="308"/>
      <c r="L259" s="72"/>
      <c r="M259" s="73"/>
      <c r="N259" s="137"/>
      <c r="O259" s="313"/>
      <c r="P259" s="314"/>
      <c r="Q259" s="314"/>
      <c r="R259" s="314"/>
      <c r="S259" s="315"/>
      <c r="T259" s="315"/>
      <c r="Z259" s="169"/>
    </row>
    <row r="260" spans="1:27" ht="20.100000000000001" customHeight="1" x14ac:dyDescent="0.15">
      <c r="A260" s="103"/>
      <c r="B260" s="103"/>
      <c r="C260" s="249"/>
      <c r="D260" s="320"/>
      <c r="E260" s="321" t="s">
        <v>122</v>
      </c>
      <c r="F260" s="307"/>
      <c r="G260" s="307"/>
      <c r="H260" s="307"/>
      <c r="I260" s="307"/>
      <c r="J260" s="307"/>
      <c r="K260" s="308"/>
      <c r="L260" s="72"/>
      <c r="M260" s="73"/>
      <c r="N260" s="137"/>
      <c r="O260" s="313"/>
      <c r="P260" s="314"/>
      <c r="Q260" s="314"/>
      <c r="R260" s="314"/>
      <c r="S260" s="315"/>
      <c r="T260" s="315"/>
      <c r="Z260" s="169"/>
    </row>
    <row r="261" spans="1:27" ht="20.100000000000001" customHeight="1" x14ac:dyDescent="0.15">
      <c r="A261" s="103"/>
      <c r="B261" s="103"/>
      <c r="C261" s="249"/>
      <c r="D261" s="320"/>
      <c r="E261" s="317" t="s">
        <v>123</v>
      </c>
      <c r="F261" s="318"/>
      <c r="G261" s="318"/>
      <c r="H261" s="318"/>
      <c r="I261" s="318"/>
      <c r="J261" s="318"/>
      <c r="K261" s="319"/>
      <c r="L261" s="72"/>
      <c r="M261" s="73"/>
      <c r="N261" s="137"/>
      <c r="O261" s="313"/>
      <c r="P261" s="314"/>
      <c r="Q261" s="314"/>
      <c r="R261" s="314"/>
      <c r="S261" s="315"/>
      <c r="T261" s="315"/>
      <c r="Z261" s="169"/>
    </row>
    <row r="262" spans="1:27" ht="20.100000000000001" customHeight="1" x14ac:dyDescent="0.15">
      <c r="A262" s="103"/>
      <c r="B262" s="103"/>
      <c r="C262" s="249"/>
      <c r="D262" s="320"/>
      <c r="E262" s="322" t="s">
        <v>96</v>
      </c>
      <c r="F262" s="311"/>
      <c r="G262" s="311"/>
      <c r="H262" s="311"/>
      <c r="I262" s="311"/>
      <c r="J262" s="311"/>
      <c r="K262" s="312"/>
      <c r="L262" s="91"/>
      <c r="M262" s="92"/>
      <c r="N262" s="137"/>
      <c r="O262" s="313"/>
      <c r="P262" s="314"/>
      <c r="Q262" s="314"/>
      <c r="R262" s="314"/>
      <c r="S262" s="315"/>
      <c r="T262" s="315"/>
      <c r="Z262" s="169"/>
    </row>
    <row r="263" spans="1:27" ht="20.100000000000001" customHeight="1" x14ac:dyDescent="0.15">
      <c r="A263" s="103"/>
      <c r="B263" s="103"/>
      <c r="C263" s="116"/>
      <c r="D263" s="323"/>
      <c r="E263" s="323"/>
      <c r="F263" s="323"/>
      <c r="G263" s="323"/>
      <c r="H263" s="323"/>
      <c r="I263" s="323"/>
      <c r="J263" s="323"/>
      <c r="K263" s="323"/>
      <c r="L263" s="323"/>
      <c r="M263" s="323"/>
      <c r="Z263" s="169"/>
    </row>
    <row r="264" spans="1:27" ht="20.100000000000001" customHeight="1" x14ac:dyDescent="0.15">
      <c r="A264" s="103"/>
      <c r="B264" s="103"/>
      <c r="C264" s="289"/>
      <c r="D264" s="290"/>
      <c r="E264" s="291"/>
      <c r="F264" s="290"/>
      <c r="G264" s="290"/>
      <c r="H264" s="290"/>
      <c r="I264" s="290"/>
      <c r="J264" s="290"/>
      <c r="K264" s="292"/>
      <c r="L264" s="293"/>
      <c r="M264" s="293"/>
      <c r="N264" s="293"/>
      <c r="O264" s="292"/>
      <c r="P264" s="293"/>
      <c r="Q264" s="293"/>
      <c r="R264" s="293"/>
      <c r="S264" s="292"/>
      <c r="T264" s="293"/>
      <c r="U264" s="293"/>
      <c r="V264" s="293"/>
      <c r="W264" s="293"/>
      <c r="X264" s="293"/>
      <c r="Y264" s="293"/>
      <c r="Z264" s="141"/>
      <c r="AA264" s="137"/>
    </row>
    <row r="265" spans="1:27" ht="20.100000000000001" customHeight="1" x14ac:dyDescent="0.15">
      <c r="A265" s="103"/>
      <c r="B265" s="103"/>
      <c r="C265" s="324"/>
      <c r="D265" s="191"/>
      <c r="E265" s="325"/>
      <c r="F265" s="286"/>
      <c r="G265" s="286"/>
      <c r="H265" s="286"/>
      <c r="I265" s="286"/>
      <c r="J265" s="191"/>
      <c r="K265" s="294"/>
      <c r="L265" s="183"/>
      <c r="M265" s="183"/>
      <c r="N265" s="183"/>
      <c r="O265" s="294"/>
      <c r="P265" s="183"/>
      <c r="Q265" s="183"/>
      <c r="R265" s="183"/>
      <c r="S265" s="294"/>
      <c r="T265" s="183"/>
      <c r="U265" s="183"/>
      <c r="V265" s="183"/>
      <c r="W265" s="183"/>
      <c r="X265" s="183"/>
      <c r="Y265" s="183"/>
      <c r="Z265" s="126"/>
    </row>
    <row r="266" spans="1:27" ht="20.100000000000001" customHeight="1" x14ac:dyDescent="0.15">
      <c r="A266" s="103"/>
      <c r="B266" s="103"/>
      <c r="C266" s="285"/>
      <c r="D266" s="191"/>
      <c r="E266" s="285"/>
      <c r="F266" s="191"/>
      <c r="G266" s="191"/>
      <c r="H266" s="191"/>
      <c r="I266" s="191"/>
      <c r="J266" s="191"/>
      <c r="K266" s="294"/>
      <c r="L266" s="183"/>
      <c r="M266" s="183"/>
      <c r="N266" s="183"/>
      <c r="O266" s="294"/>
      <c r="P266" s="183"/>
      <c r="Q266" s="183"/>
      <c r="R266" s="183"/>
      <c r="S266" s="294"/>
      <c r="T266" s="183"/>
      <c r="U266" s="183"/>
      <c r="V266" s="183"/>
      <c r="W266" s="183"/>
      <c r="X266" s="183"/>
      <c r="Y266" s="183"/>
      <c r="Z266" s="126"/>
    </row>
    <row r="267" spans="1:27" ht="20.100000000000001" customHeight="1" x14ac:dyDescent="0.15">
      <c r="A267" s="103"/>
      <c r="B267" s="103"/>
      <c r="C267" s="113" t="s">
        <v>134</v>
      </c>
      <c r="D267" s="114"/>
      <c r="E267" s="114"/>
      <c r="F267" s="114"/>
      <c r="G267" s="114"/>
      <c r="H267" s="115"/>
    </row>
    <row r="268" spans="1:27" ht="20.100000000000001" customHeight="1" x14ac:dyDescent="0.15">
      <c r="A268" s="103"/>
      <c r="B268" s="103"/>
      <c r="C268" s="116"/>
      <c r="D268" s="117"/>
      <c r="E268" s="117"/>
      <c r="F268" s="117"/>
      <c r="G268" s="117"/>
      <c r="H268" s="117"/>
      <c r="I268" s="118"/>
      <c r="J268" s="118"/>
      <c r="K268" s="118"/>
      <c r="L268" s="118"/>
      <c r="M268" s="118"/>
      <c r="N268" s="118"/>
      <c r="O268" s="118"/>
      <c r="P268" s="118"/>
      <c r="Q268" s="118"/>
      <c r="R268" s="118"/>
      <c r="S268" s="118"/>
      <c r="T268" s="118"/>
      <c r="U268" s="118"/>
      <c r="V268" s="118"/>
      <c r="W268" s="118"/>
      <c r="X268" s="118"/>
      <c r="Y268" s="118"/>
      <c r="Z268" s="119"/>
    </row>
    <row r="269" spans="1:27" ht="8.1" hidden="1" customHeight="1" x14ac:dyDescent="0.15">
      <c r="A269" s="103"/>
      <c r="B269" s="103"/>
      <c r="C269" s="116"/>
      <c r="D269" s="117"/>
      <c r="E269" s="117"/>
      <c r="F269" s="117"/>
      <c r="G269" s="117"/>
      <c r="H269" s="117"/>
      <c r="I269" s="126"/>
      <c r="J269" s="126"/>
      <c r="K269" s="126"/>
      <c r="L269" s="126"/>
      <c r="M269" s="126"/>
      <c r="N269" s="126"/>
      <c r="O269" s="126"/>
      <c r="P269" s="126"/>
      <c r="Q269" s="126"/>
      <c r="R269" s="126"/>
      <c r="S269" s="126"/>
      <c r="T269" s="126"/>
      <c r="U269" s="126"/>
      <c r="V269" s="126"/>
      <c r="W269" s="126"/>
      <c r="X269" s="126"/>
      <c r="Y269" s="126"/>
      <c r="Z269" s="125"/>
    </row>
    <row r="270" spans="1:27" ht="20.100000000000001" customHeight="1" x14ac:dyDescent="0.15">
      <c r="A270" s="103"/>
      <c r="B270" s="103"/>
      <c r="C270" s="116"/>
      <c r="D270" s="121">
        <v>1</v>
      </c>
      <c r="E270" s="326" t="s">
        <v>3</v>
      </c>
      <c r="F270" s="326"/>
      <c r="G270" s="326"/>
      <c r="I270" s="327"/>
      <c r="J270" s="285"/>
      <c r="K270" s="285"/>
      <c r="L270" s="285"/>
      <c r="M270" s="285"/>
      <c r="N270" s="285"/>
      <c r="O270" s="285"/>
      <c r="P270" s="285"/>
      <c r="Q270" s="285"/>
      <c r="R270" s="285"/>
      <c r="S270" s="285"/>
      <c r="T270" s="285"/>
      <c r="U270" s="285"/>
      <c r="V270" s="285"/>
      <c r="W270" s="285"/>
      <c r="X270" s="285"/>
      <c r="Y270" s="285"/>
      <c r="Z270" s="328"/>
      <c r="AA270" s="285"/>
    </row>
    <row r="271" spans="1:27" ht="30" customHeight="1" x14ac:dyDescent="0.15">
      <c r="A271" s="103"/>
      <c r="B271" s="103"/>
      <c r="C271" s="116"/>
      <c r="E271" s="163" t="s">
        <v>198</v>
      </c>
      <c r="F271" s="163"/>
      <c r="G271" s="163"/>
      <c r="H271" s="163"/>
      <c r="I271" s="163"/>
      <c r="J271" s="163"/>
      <c r="K271" s="163"/>
      <c r="L271" s="163"/>
      <c r="M271" s="163"/>
      <c r="N271" s="163"/>
      <c r="O271" s="163"/>
      <c r="P271" s="163"/>
      <c r="Q271" s="163"/>
      <c r="R271" s="163"/>
      <c r="S271" s="163"/>
      <c r="T271" s="163"/>
      <c r="U271" s="163"/>
      <c r="V271" s="163"/>
      <c r="W271" s="163"/>
      <c r="X271" s="163"/>
      <c r="Y271" s="163"/>
      <c r="Z271" s="329"/>
      <c r="AA271" s="126"/>
    </row>
    <row r="272" spans="1:27" ht="30" customHeight="1" x14ac:dyDescent="0.15">
      <c r="A272" s="103"/>
      <c r="B272" s="103"/>
      <c r="C272" s="116"/>
      <c r="D272" s="169"/>
      <c r="E272" s="330" t="s">
        <v>4</v>
      </c>
      <c r="F272" s="331"/>
      <c r="G272" s="331"/>
      <c r="H272" s="331"/>
      <c r="I272" s="331"/>
      <c r="J272" s="331"/>
      <c r="K272" s="331"/>
      <c r="L272" s="332" t="s">
        <v>8</v>
      </c>
      <c r="M272" s="333"/>
      <c r="N272" s="334" t="s">
        <v>74</v>
      </c>
      <c r="O272" s="335"/>
      <c r="P272" s="336"/>
      <c r="Q272" s="334" t="str">
        <f>"登録年月日
"&amp;日付例</f>
        <v>登録年月日
例)2025/4/1、R7/4/1</v>
      </c>
      <c r="R272" s="337"/>
      <c r="Z272" s="169"/>
      <c r="AA272" s="126"/>
    </row>
    <row r="273" spans="1:27" ht="20.100000000000001" customHeight="1" x14ac:dyDescent="0.15">
      <c r="A273" s="103">
        <f>IF(AND(L273="○", OR(TRIM(N273)="",TRIM(Q273)="")), 1001, 0)</f>
        <v>0</v>
      </c>
      <c r="B273" s="103"/>
      <c r="C273" s="116"/>
      <c r="D273" s="169"/>
      <c r="E273" s="338" t="s">
        <v>58</v>
      </c>
      <c r="F273" s="339"/>
      <c r="G273" s="339"/>
      <c r="H273" s="339"/>
      <c r="I273" s="339"/>
      <c r="J273" s="339"/>
      <c r="K273" s="340"/>
      <c r="L273" s="74"/>
      <c r="M273" s="75"/>
      <c r="N273" s="59"/>
      <c r="O273" s="60"/>
      <c r="P273" s="61"/>
      <c r="Q273" s="68"/>
      <c r="R273" s="69"/>
      <c r="Z273" s="169"/>
      <c r="AA273" s="126"/>
    </row>
    <row r="274" spans="1:27" ht="20.100000000000001" customHeight="1" x14ac:dyDescent="0.15">
      <c r="A274" s="103">
        <f>IF(AND(L274="○", OR(TRIM(N274)="",TRIM(Q274)="")), 1001, 0)</f>
        <v>0</v>
      </c>
      <c r="B274" s="103"/>
      <c r="C274" s="116"/>
      <c r="D274" s="169"/>
      <c r="E274" s="341" t="s">
        <v>59</v>
      </c>
      <c r="F274" s="342"/>
      <c r="G274" s="342"/>
      <c r="H274" s="342"/>
      <c r="I274" s="342"/>
      <c r="J274" s="342"/>
      <c r="K274" s="343"/>
      <c r="L274" s="39"/>
      <c r="M274" s="40"/>
      <c r="N274" s="62"/>
      <c r="O274" s="22"/>
      <c r="P274" s="63"/>
      <c r="Q274" s="14"/>
      <c r="R274" s="15"/>
      <c r="Z274" s="169"/>
      <c r="AA274" s="126"/>
    </row>
    <row r="275" spans="1:27" ht="20.100000000000001" customHeight="1" x14ac:dyDescent="0.15">
      <c r="A275" s="103">
        <f>IF(AND(L275="○", OR(TRIM(N275)="",TRIM(Q275)="")), 1001, 0)</f>
        <v>0</v>
      </c>
      <c r="B275" s="103"/>
      <c r="C275" s="116"/>
      <c r="D275" s="169"/>
      <c r="E275" s="341" t="s">
        <v>57</v>
      </c>
      <c r="F275" s="342"/>
      <c r="G275" s="342"/>
      <c r="H275" s="342"/>
      <c r="I275" s="342"/>
      <c r="J275" s="342"/>
      <c r="K275" s="343"/>
      <c r="L275" s="39"/>
      <c r="M275" s="40"/>
      <c r="N275" s="62"/>
      <c r="O275" s="22"/>
      <c r="P275" s="63"/>
      <c r="Q275" s="14"/>
      <c r="R275" s="15"/>
      <c r="Z275" s="169"/>
      <c r="AA275" s="126"/>
    </row>
    <row r="276" spans="1:27" ht="20.100000000000001" customHeight="1" x14ac:dyDescent="0.15">
      <c r="A276" s="103">
        <f>IF(AND(L276="○", OR(TRIM(N276)="",TRIM(Q276)="")), 1001, 0)</f>
        <v>0</v>
      </c>
      <c r="B276" s="103"/>
      <c r="C276" s="116"/>
      <c r="D276" s="169"/>
      <c r="E276" s="341" t="s">
        <v>60</v>
      </c>
      <c r="F276" s="342"/>
      <c r="G276" s="342"/>
      <c r="H276" s="342"/>
      <c r="I276" s="342"/>
      <c r="J276" s="342"/>
      <c r="K276" s="343"/>
      <c r="L276" s="39"/>
      <c r="M276" s="40"/>
      <c r="N276" s="62"/>
      <c r="O276" s="22"/>
      <c r="P276" s="63"/>
      <c r="Q276" s="14"/>
      <c r="R276" s="15"/>
      <c r="Z276" s="169"/>
      <c r="AA276" s="126"/>
    </row>
    <row r="277" spans="1:27" ht="20.100000000000001" customHeight="1" x14ac:dyDescent="0.15">
      <c r="A277" s="103">
        <f>IF(AND(L277="○", OR(TRIM(N277)="",TRIM(Q277)="")), 1001, 0)</f>
        <v>0</v>
      </c>
      <c r="B277" s="103"/>
      <c r="C277" s="116"/>
      <c r="D277" s="169"/>
      <c r="E277" s="341" t="s">
        <v>61</v>
      </c>
      <c r="F277" s="342"/>
      <c r="G277" s="342"/>
      <c r="H277" s="342"/>
      <c r="I277" s="342"/>
      <c r="J277" s="342"/>
      <c r="K277" s="343"/>
      <c r="L277" s="39"/>
      <c r="M277" s="40"/>
      <c r="N277" s="62"/>
      <c r="O277" s="22"/>
      <c r="P277" s="63"/>
      <c r="Q277" s="14"/>
      <c r="R277" s="15"/>
      <c r="Z277" s="169"/>
      <c r="AA277" s="126"/>
    </row>
    <row r="278" spans="1:27" ht="20.100000000000001" customHeight="1" x14ac:dyDescent="0.15">
      <c r="A278" s="103">
        <f>IF(AND(L278="○", OR(TRIM(N278)="",TRIM(Q278)="")), 1001, 0)</f>
        <v>0</v>
      </c>
      <c r="B278" s="103"/>
      <c r="C278" s="116"/>
      <c r="D278" s="169"/>
      <c r="E278" s="341" t="s">
        <v>62</v>
      </c>
      <c r="F278" s="342"/>
      <c r="G278" s="342"/>
      <c r="H278" s="342"/>
      <c r="I278" s="342"/>
      <c r="J278" s="342"/>
      <c r="K278" s="343"/>
      <c r="L278" s="39"/>
      <c r="M278" s="40"/>
      <c r="N278" s="62"/>
      <c r="O278" s="22"/>
      <c r="P278" s="63"/>
      <c r="Q278" s="14"/>
      <c r="R278" s="15"/>
      <c r="Z278" s="169"/>
      <c r="AA278" s="126"/>
    </row>
    <row r="279" spans="1:27" ht="20.100000000000001" customHeight="1" x14ac:dyDescent="0.15">
      <c r="A279" s="103">
        <f>IF(AND(L279="○", OR(TRIM(N279)="",TRIM(Q279)="")), 1001, 0)</f>
        <v>0</v>
      </c>
      <c r="B279" s="103"/>
      <c r="C279" s="116"/>
      <c r="D279" s="169"/>
      <c r="E279" s="341" t="s">
        <v>63</v>
      </c>
      <c r="F279" s="342"/>
      <c r="G279" s="342"/>
      <c r="H279" s="342"/>
      <c r="I279" s="342"/>
      <c r="J279" s="342"/>
      <c r="K279" s="343"/>
      <c r="L279" s="39"/>
      <c r="M279" s="40"/>
      <c r="N279" s="62"/>
      <c r="O279" s="22"/>
      <c r="P279" s="63"/>
      <c r="Q279" s="14"/>
      <c r="R279" s="15"/>
      <c r="Z279" s="169"/>
      <c r="AA279" s="126"/>
    </row>
    <row r="280" spans="1:27" ht="20.100000000000001" customHeight="1" x14ac:dyDescent="0.15">
      <c r="A280" s="103">
        <f>IF(AND(L280="○", OR(TRIM(N280)="",TRIM(Q280)="")), 1001, 0)</f>
        <v>0</v>
      </c>
      <c r="B280" s="103"/>
      <c r="C280" s="116"/>
      <c r="D280" s="169"/>
      <c r="E280" s="341" t="s">
        <v>64</v>
      </c>
      <c r="F280" s="342"/>
      <c r="G280" s="342"/>
      <c r="H280" s="342"/>
      <c r="I280" s="342"/>
      <c r="J280" s="342"/>
      <c r="K280" s="343"/>
      <c r="L280" s="39"/>
      <c r="M280" s="40"/>
      <c r="N280" s="62"/>
      <c r="O280" s="22"/>
      <c r="P280" s="63"/>
      <c r="Q280" s="14"/>
      <c r="R280" s="15"/>
      <c r="Z280" s="169"/>
      <c r="AA280" s="126"/>
    </row>
    <row r="281" spans="1:27" ht="20.100000000000001" customHeight="1" x14ac:dyDescent="0.15">
      <c r="A281" s="103">
        <f>IF(AND(L281="○", OR(TRIM(N281)="",TRIM(Q281)="")), 1001, 0)</f>
        <v>0</v>
      </c>
      <c r="B281" s="344"/>
      <c r="C281" s="116"/>
      <c r="D281" s="169"/>
      <c r="E281" s="341" t="s">
        <v>65</v>
      </c>
      <c r="F281" s="342"/>
      <c r="G281" s="342"/>
      <c r="H281" s="342"/>
      <c r="I281" s="342"/>
      <c r="J281" s="342"/>
      <c r="K281" s="343"/>
      <c r="L281" s="39"/>
      <c r="M281" s="40"/>
      <c r="N281" s="62"/>
      <c r="O281" s="22"/>
      <c r="P281" s="63"/>
      <c r="Q281" s="14"/>
      <c r="R281" s="15"/>
      <c r="Z281" s="169"/>
      <c r="AA281" s="126"/>
    </row>
    <row r="282" spans="1:27" ht="20.100000000000001" customHeight="1" x14ac:dyDescent="0.15">
      <c r="A282" s="103">
        <f>IF(AND(TRIM(E282)&lt;&gt;"", OR(TRIM(N282)="",TRIM(Q282)="")), 1001, 0)</f>
        <v>0</v>
      </c>
      <c r="B282" s="103"/>
      <c r="C282" s="116"/>
      <c r="D282" s="169"/>
      <c r="E282" s="21"/>
      <c r="F282" s="22"/>
      <c r="G282" s="22"/>
      <c r="H282" s="22"/>
      <c r="I282" s="22"/>
      <c r="J282" s="22"/>
      <c r="K282" s="23"/>
      <c r="L282" s="345"/>
      <c r="M282" s="346"/>
      <c r="N282" s="62"/>
      <c r="O282" s="22"/>
      <c r="P282" s="63"/>
      <c r="Q282" s="14"/>
      <c r="R282" s="15"/>
      <c r="Z282" s="169"/>
      <c r="AA282" s="126"/>
    </row>
    <row r="283" spans="1:27" ht="20.100000000000001" customHeight="1" x14ac:dyDescent="0.15">
      <c r="A283" s="103">
        <f>IF(AND(TRIM(E283)&lt;&gt;"", OR(TRIM(N283)="",TRIM(Q283)="")), 1001, 0)</f>
        <v>0</v>
      </c>
      <c r="B283" s="103"/>
      <c r="C283" s="116"/>
      <c r="D283" s="169"/>
      <c r="E283" s="21"/>
      <c r="F283" s="22"/>
      <c r="G283" s="22"/>
      <c r="H283" s="22"/>
      <c r="I283" s="22"/>
      <c r="J283" s="22"/>
      <c r="K283" s="23"/>
      <c r="L283" s="347"/>
      <c r="M283" s="348"/>
      <c r="N283" s="62"/>
      <c r="O283" s="22"/>
      <c r="P283" s="63"/>
      <c r="Q283" s="14"/>
      <c r="R283" s="15"/>
      <c r="Z283" s="169"/>
      <c r="AA283" s="126"/>
    </row>
    <row r="284" spans="1:27" ht="20.100000000000001" customHeight="1" x14ac:dyDescent="0.15">
      <c r="A284" s="103">
        <f>IF(AND(TRIM(E284)&lt;&gt;"", OR(TRIM(N284)="",TRIM(Q284)="")), 1001, 0)</f>
        <v>0</v>
      </c>
      <c r="B284" s="103"/>
      <c r="C284" s="116"/>
      <c r="D284" s="169"/>
      <c r="E284" s="93"/>
      <c r="F284" s="19"/>
      <c r="G284" s="19"/>
      <c r="H284" s="19"/>
      <c r="I284" s="19"/>
      <c r="J284" s="19"/>
      <c r="K284" s="94"/>
      <c r="L284" s="349"/>
      <c r="M284" s="350"/>
      <c r="N284" s="18"/>
      <c r="O284" s="19"/>
      <c r="P284" s="20"/>
      <c r="Q284" s="16"/>
      <c r="R284" s="17"/>
      <c r="Z284" s="169"/>
      <c r="AA284" s="126"/>
    </row>
    <row r="285" spans="1:27" ht="20.100000000000001" customHeight="1" x14ac:dyDescent="0.15">
      <c r="A285" s="103"/>
      <c r="B285" s="103"/>
      <c r="C285" s="116"/>
      <c r="D285" s="351"/>
      <c r="E285" s="146"/>
      <c r="F285" s="146"/>
      <c r="G285" s="146"/>
      <c r="H285" s="146"/>
      <c r="I285" s="146"/>
      <c r="J285" s="146"/>
      <c r="K285" s="146"/>
      <c r="L285" s="146"/>
      <c r="M285" s="146"/>
      <c r="N285" s="352"/>
      <c r="O285" s="352"/>
      <c r="P285" s="352"/>
      <c r="Q285" s="352"/>
      <c r="R285" s="352"/>
      <c r="S285" s="146"/>
      <c r="T285" s="146"/>
      <c r="U285" s="146"/>
      <c r="V285" s="146"/>
      <c r="W285" s="146"/>
      <c r="X285" s="146"/>
      <c r="Y285" s="146"/>
      <c r="Z285" s="131"/>
      <c r="AA285" s="126"/>
    </row>
    <row r="286" spans="1:27" ht="20.100000000000001" customHeight="1" x14ac:dyDescent="0.15">
      <c r="A286" s="103"/>
      <c r="B286" s="103"/>
      <c r="C286" s="116"/>
      <c r="D286" s="121">
        <v>2</v>
      </c>
      <c r="E286" s="326" t="s">
        <v>135</v>
      </c>
      <c r="F286" s="326"/>
      <c r="G286" s="326"/>
      <c r="I286" s="327"/>
      <c r="J286" s="285"/>
      <c r="K286" s="285"/>
      <c r="L286" s="285"/>
      <c r="M286" s="285"/>
      <c r="N286" s="285"/>
      <c r="O286" s="285"/>
      <c r="P286" s="285"/>
      <c r="Q286" s="285"/>
      <c r="R286" s="285"/>
      <c r="S286" s="285"/>
      <c r="T286" s="285"/>
      <c r="U286" s="285"/>
      <c r="V286" s="285"/>
      <c r="W286" s="285"/>
      <c r="X286" s="285"/>
      <c r="Y286" s="285"/>
      <c r="Z286" s="328"/>
      <c r="AA286" s="285"/>
    </row>
    <row r="287" spans="1:27" ht="20.100000000000001" customHeight="1" x14ac:dyDescent="0.15">
      <c r="A287" s="103"/>
      <c r="B287" s="103"/>
      <c r="C287" s="116"/>
      <c r="E287" s="168" t="s">
        <v>9</v>
      </c>
      <c r="F287" s="168"/>
      <c r="G287" s="168"/>
      <c r="H287" s="168"/>
      <c r="I287" s="168"/>
      <c r="J287" s="168"/>
      <c r="K287" s="168"/>
      <c r="L287" s="168"/>
      <c r="M287" s="168"/>
      <c r="N287" s="168"/>
      <c r="O287" s="168"/>
      <c r="P287" s="168"/>
      <c r="Q287" s="168"/>
      <c r="R287" s="168"/>
      <c r="S287" s="168"/>
      <c r="T287" s="168"/>
      <c r="U287" s="168"/>
      <c r="V287" s="285"/>
      <c r="W287" s="285"/>
      <c r="X287" s="285"/>
      <c r="Y287" s="285"/>
      <c r="Z287" s="328"/>
      <c r="AA287" s="285"/>
    </row>
    <row r="288" spans="1:27" ht="20.100000000000001" customHeight="1" x14ac:dyDescent="0.15">
      <c r="A288" s="103"/>
      <c r="B288" s="103"/>
      <c r="C288" s="116"/>
      <c r="E288" s="353" t="s">
        <v>136</v>
      </c>
      <c r="F288" s="354"/>
      <c r="G288" s="354"/>
      <c r="H288" s="354"/>
      <c r="I288" s="354"/>
      <c r="J288" s="354"/>
      <c r="K288" s="355"/>
      <c r="L288" s="356" t="s">
        <v>8</v>
      </c>
      <c r="M288" s="357"/>
      <c r="O288" s="358" t="s">
        <v>136</v>
      </c>
      <c r="P288" s="359"/>
      <c r="Q288" s="359"/>
      <c r="R288" s="360"/>
      <c r="S288" s="356" t="s">
        <v>8</v>
      </c>
      <c r="T288" s="357"/>
      <c r="V288" s="285"/>
      <c r="W288" s="285"/>
      <c r="X288" s="285"/>
      <c r="Y288" s="285"/>
      <c r="Z288" s="328"/>
      <c r="AA288" s="285"/>
    </row>
    <row r="289" spans="1:27" ht="20.100000000000001" customHeight="1" x14ac:dyDescent="0.15">
      <c r="A289" s="103"/>
      <c r="B289" s="103"/>
      <c r="C289" s="116"/>
      <c r="E289" s="361" t="s">
        <v>137</v>
      </c>
      <c r="F289" s="362" t="s">
        <v>167</v>
      </c>
      <c r="G289" s="363"/>
      <c r="H289" s="363"/>
      <c r="I289" s="363"/>
      <c r="J289" s="363"/>
      <c r="K289" s="364"/>
      <c r="L289" s="88"/>
      <c r="M289" s="95"/>
      <c r="O289" s="365" t="s">
        <v>138</v>
      </c>
      <c r="P289" s="362" t="s">
        <v>139</v>
      </c>
      <c r="Q289" s="363"/>
      <c r="R289" s="364"/>
      <c r="S289" s="88"/>
      <c r="T289" s="89"/>
      <c r="V289" s="285"/>
      <c r="W289" s="285"/>
      <c r="X289" s="285"/>
      <c r="Y289" s="285"/>
      <c r="Z289" s="328"/>
      <c r="AA289" s="285"/>
    </row>
    <row r="290" spans="1:27" ht="20.100000000000001" customHeight="1" x14ac:dyDescent="0.15">
      <c r="A290" s="103"/>
      <c r="B290" s="103"/>
      <c r="C290" s="116"/>
      <c r="E290" s="366"/>
      <c r="F290" s="367" t="s">
        <v>140</v>
      </c>
      <c r="G290" s="368"/>
      <c r="H290" s="368"/>
      <c r="I290" s="368"/>
      <c r="J290" s="368"/>
      <c r="K290" s="369"/>
      <c r="L290" s="12"/>
      <c r="M290" s="13"/>
      <c r="O290" s="370"/>
      <c r="P290" s="367" t="s">
        <v>141</v>
      </c>
      <c r="Q290" s="368"/>
      <c r="R290" s="369"/>
      <c r="S290" s="12"/>
      <c r="T290" s="85"/>
      <c r="V290" s="285"/>
      <c r="W290" s="285"/>
      <c r="X290" s="285"/>
      <c r="Y290" s="285"/>
      <c r="Z290" s="328"/>
      <c r="AA290" s="285"/>
    </row>
    <row r="291" spans="1:27" ht="20.100000000000001" customHeight="1" x14ac:dyDescent="0.15">
      <c r="A291" s="103"/>
      <c r="B291" s="103"/>
      <c r="C291" s="116"/>
      <c r="E291" s="366"/>
      <c r="F291" s="367" t="s">
        <v>142</v>
      </c>
      <c r="G291" s="368"/>
      <c r="H291" s="368"/>
      <c r="I291" s="368"/>
      <c r="J291" s="368"/>
      <c r="K291" s="369"/>
      <c r="L291" s="12"/>
      <c r="M291" s="13"/>
      <c r="O291" s="370"/>
      <c r="P291" s="367" t="s">
        <v>143</v>
      </c>
      <c r="Q291" s="368"/>
      <c r="R291" s="369"/>
      <c r="S291" s="12"/>
      <c r="T291" s="85"/>
      <c r="V291" s="285"/>
      <c r="W291" s="285"/>
      <c r="X291" s="285"/>
      <c r="Y291" s="285"/>
      <c r="Z291" s="328"/>
      <c r="AA291" s="285"/>
    </row>
    <row r="292" spans="1:27" ht="20.100000000000001" customHeight="1" x14ac:dyDescent="0.15">
      <c r="A292" s="103"/>
      <c r="B292" s="103"/>
      <c r="C292" s="116"/>
      <c r="D292" s="351"/>
      <c r="E292" s="366"/>
      <c r="F292" s="367" t="s">
        <v>144</v>
      </c>
      <c r="G292" s="368"/>
      <c r="H292" s="368"/>
      <c r="I292" s="368"/>
      <c r="J292" s="368"/>
      <c r="K292" s="369"/>
      <c r="L292" s="12"/>
      <c r="M292" s="13"/>
      <c r="O292" s="370"/>
      <c r="P292" s="367" t="s">
        <v>145</v>
      </c>
      <c r="Q292" s="368"/>
      <c r="R292" s="369"/>
      <c r="S292" s="12"/>
      <c r="T292" s="85"/>
      <c r="V292" s="285"/>
      <c r="W292" s="285"/>
      <c r="X292" s="285"/>
      <c r="Y292" s="285"/>
      <c r="Z292" s="328"/>
      <c r="AA292" s="285"/>
    </row>
    <row r="293" spans="1:27" ht="20.100000000000001" customHeight="1" x14ac:dyDescent="0.15">
      <c r="A293" s="103"/>
      <c r="B293" s="103"/>
      <c r="C293" s="116"/>
      <c r="E293" s="366"/>
      <c r="F293" s="367" t="s">
        <v>146</v>
      </c>
      <c r="G293" s="368"/>
      <c r="H293" s="368"/>
      <c r="I293" s="368"/>
      <c r="J293" s="368"/>
      <c r="K293" s="369"/>
      <c r="L293" s="12"/>
      <c r="M293" s="13"/>
      <c r="O293" s="370"/>
      <c r="P293" s="367" t="s">
        <v>147</v>
      </c>
      <c r="Q293" s="368"/>
      <c r="R293" s="369"/>
      <c r="S293" s="12"/>
      <c r="T293" s="85"/>
      <c r="V293" s="285"/>
      <c r="W293" s="285"/>
      <c r="X293" s="285"/>
      <c r="Y293" s="285"/>
      <c r="Z293" s="328"/>
      <c r="AA293" s="285"/>
    </row>
    <row r="294" spans="1:27" ht="20.100000000000001" customHeight="1" x14ac:dyDescent="0.15">
      <c r="A294" s="103"/>
      <c r="B294" s="103"/>
      <c r="C294" s="116"/>
      <c r="E294" s="366"/>
      <c r="F294" s="367" t="s">
        <v>148</v>
      </c>
      <c r="G294" s="368"/>
      <c r="H294" s="368"/>
      <c r="I294" s="368"/>
      <c r="J294" s="368"/>
      <c r="K294" s="369"/>
      <c r="L294" s="12"/>
      <c r="M294" s="13"/>
      <c r="O294" s="370"/>
      <c r="P294" s="367" t="s">
        <v>149</v>
      </c>
      <c r="Q294" s="368"/>
      <c r="R294" s="369"/>
      <c r="S294" s="12"/>
      <c r="T294" s="85"/>
      <c r="V294" s="285"/>
      <c r="W294" s="285"/>
      <c r="X294" s="285"/>
      <c r="Y294" s="285"/>
      <c r="Z294" s="328"/>
      <c r="AA294" s="285"/>
    </row>
    <row r="295" spans="1:27" ht="20.100000000000001" customHeight="1" x14ac:dyDescent="0.15">
      <c r="A295" s="103"/>
      <c r="B295" s="103"/>
      <c r="C295" s="116"/>
      <c r="E295" s="366"/>
      <c r="F295" s="367" t="s">
        <v>150</v>
      </c>
      <c r="G295" s="368"/>
      <c r="H295" s="368"/>
      <c r="I295" s="368"/>
      <c r="J295" s="368"/>
      <c r="K295" s="369"/>
      <c r="L295" s="12"/>
      <c r="M295" s="13"/>
      <c r="O295" s="370"/>
      <c r="P295" s="367" t="s">
        <v>151</v>
      </c>
      <c r="Q295" s="368"/>
      <c r="R295" s="369"/>
      <c r="S295" s="12"/>
      <c r="T295" s="85"/>
      <c r="V295" s="285"/>
      <c r="W295" s="285"/>
      <c r="X295" s="285"/>
      <c r="Y295" s="285"/>
      <c r="Z295" s="328"/>
      <c r="AA295" s="285"/>
    </row>
    <row r="296" spans="1:27" ht="20.100000000000001" customHeight="1" x14ac:dyDescent="0.15">
      <c r="A296" s="103"/>
      <c r="B296" s="103"/>
      <c r="C296" s="116"/>
      <c r="D296" s="351"/>
      <c r="E296" s="366"/>
      <c r="F296" s="367" t="s">
        <v>152</v>
      </c>
      <c r="G296" s="368"/>
      <c r="H296" s="368"/>
      <c r="I296" s="368"/>
      <c r="J296" s="368"/>
      <c r="K296" s="369"/>
      <c r="L296" s="12"/>
      <c r="M296" s="13"/>
      <c r="O296" s="371"/>
      <c r="P296" s="372" t="s">
        <v>153</v>
      </c>
      <c r="Q296" s="373"/>
      <c r="R296" s="374"/>
      <c r="S296" s="86"/>
      <c r="T296" s="87"/>
      <c r="V296" s="285"/>
      <c r="W296" s="285"/>
      <c r="X296" s="285"/>
      <c r="Y296" s="285"/>
      <c r="Z296" s="328"/>
      <c r="AA296" s="285"/>
    </row>
    <row r="297" spans="1:27" ht="20.100000000000001" customHeight="1" x14ac:dyDescent="0.15">
      <c r="A297" s="103"/>
      <c r="B297" s="103"/>
      <c r="C297" s="116"/>
      <c r="E297" s="366"/>
      <c r="F297" s="367" t="s">
        <v>154</v>
      </c>
      <c r="G297" s="368"/>
      <c r="H297" s="368"/>
      <c r="I297" s="368"/>
      <c r="J297" s="368"/>
      <c r="K297" s="369"/>
      <c r="L297" s="12"/>
      <c r="M297" s="13"/>
      <c r="V297" s="285"/>
      <c r="W297" s="285"/>
      <c r="X297" s="285"/>
      <c r="Y297" s="285"/>
      <c r="Z297" s="328"/>
      <c r="AA297" s="285"/>
    </row>
    <row r="298" spans="1:27" ht="20.100000000000001" customHeight="1" x14ac:dyDescent="0.15">
      <c r="A298" s="103"/>
      <c r="B298" s="103"/>
      <c r="C298" s="116"/>
      <c r="E298" s="366"/>
      <c r="F298" s="367" t="s">
        <v>155</v>
      </c>
      <c r="G298" s="368"/>
      <c r="H298" s="368"/>
      <c r="I298" s="368"/>
      <c r="J298" s="368"/>
      <c r="K298" s="369"/>
      <c r="L298" s="12"/>
      <c r="M298" s="13"/>
      <c r="V298" s="285"/>
      <c r="W298" s="285"/>
      <c r="X298" s="285"/>
      <c r="Y298" s="285"/>
      <c r="Z298" s="328"/>
      <c r="AA298" s="285"/>
    </row>
    <row r="299" spans="1:27" ht="20.100000000000001" customHeight="1" x14ac:dyDescent="0.15">
      <c r="A299" s="103"/>
      <c r="B299" s="103"/>
      <c r="C299" s="116"/>
      <c r="E299" s="366"/>
      <c r="F299" s="367" t="s">
        <v>156</v>
      </c>
      <c r="G299" s="368"/>
      <c r="H299" s="368"/>
      <c r="I299" s="368"/>
      <c r="J299" s="368"/>
      <c r="K299" s="369"/>
      <c r="L299" s="12"/>
      <c r="M299" s="13"/>
      <c r="V299" s="285"/>
      <c r="W299" s="285"/>
      <c r="X299" s="285"/>
      <c r="Y299" s="285"/>
      <c r="Z299" s="328"/>
      <c r="AA299" s="285"/>
    </row>
    <row r="300" spans="1:27" ht="20.100000000000001" customHeight="1" x14ac:dyDescent="0.15">
      <c r="A300" s="103"/>
      <c r="B300" s="103"/>
      <c r="C300" s="116"/>
      <c r="D300" s="351"/>
      <c r="E300" s="366"/>
      <c r="F300" s="367" t="s">
        <v>157</v>
      </c>
      <c r="G300" s="368"/>
      <c r="H300" s="368"/>
      <c r="I300" s="368"/>
      <c r="J300" s="368"/>
      <c r="K300" s="369"/>
      <c r="L300" s="12"/>
      <c r="M300" s="13"/>
      <c r="P300" s="146"/>
      <c r="Q300" s="146"/>
      <c r="R300" s="146"/>
      <c r="S300" s="146"/>
      <c r="T300" s="146"/>
      <c r="U300" s="146"/>
      <c r="V300" s="285"/>
      <c r="W300" s="285"/>
      <c r="X300" s="285"/>
      <c r="Y300" s="285"/>
      <c r="Z300" s="328"/>
      <c r="AA300" s="285"/>
    </row>
    <row r="301" spans="1:27" ht="20.100000000000001" customHeight="1" x14ac:dyDescent="0.15">
      <c r="A301" s="103"/>
      <c r="B301" s="103"/>
      <c r="C301" s="116"/>
      <c r="E301" s="366"/>
      <c r="F301" s="367" t="s">
        <v>158</v>
      </c>
      <c r="G301" s="368"/>
      <c r="H301" s="368"/>
      <c r="I301" s="368"/>
      <c r="J301" s="368"/>
      <c r="K301" s="369"/>
      <c r="L301" s="12"/>
      <c r="M301" s="13"/>
      <c r="V301" s="285"/>
      <c r="W301" s="285"/>
      <c r="X301" s="285"/>
      <c r="Y301" s="285"/>
      <c r="Z301" s="328"/>
      <c r="AA301" s="285"/>
    </row>
    <row r="302" spans="1:27" ht="20.100000000000001" customHeight="1" x14ac:dyDescent="0.15">
      <c r="A302" s="103"/>
      <c r="B302" s="103"/>
      <c r="C302" s="116"/>
      <c r="E302" s="366"/>
      <c r="F302" s="367" t="s">
        <v>159</v>
      </c>
      <c r="G302" s="368"/>
      <c r="H302" s="368"/>
      <c r="I302" s="368"/>
      <c r="J302" s="368"/>
      <c r="K302" s="369"/>
      <c r="L302" s="12"/>
      <c r="M302" s="13"/>
      <c r="V302" s="285"/>
      <c r="W302" s="285"/>
      <c r="X302" s="285"/>
      <c r="Y302" s="285"/>
      <c r="Z302" s="328"/>
      <c r="AA302" s="285"/>
    </row>
    <row r="303" spans="1:27" ht="20.100000000000001" customHeight="1" x14ac:dyDescent="0.15">
      <c r="A303" s="103"/>
      <c r="B303" s="103"/>
      <c r="C303" s="116"/>
      <c r="E303" s="366"/>
      <c r="F303" s="367" t="s">
        <v>160</v>
      </c>
      <c r="G303" s="368"/>
      <c r="H303" s="368"/>
      <c r="I303" s="368"/>
      <c r="J303" s="368"/>
      <c r="K303" s="369"/>
      <c r="L303" s="12"/>
      <c r="M303" s="13"/>
      <c r="V303" s="285"/>
      <c r="W303" s="285"/>
      <c r="X303" s="285"/>
      <c r="Y303" s="285"/>
      <c r="Z303" s="328"/>
      <c r="AA303" s="285"/>
    </row>
    <row r="304" spans="1:27" ht="20.100000000000001" customHeight="1" x14ac:dyDescent="0.15">
      <c r="A304" s="103"/>
      <c r="B304" s="103"/>
      <c r="C304" s="116"/>
      <c r="D304" s="351"/>
      <c r="E304" s="366"/>
      <c r="F304" s="367" t="s">
        <v>161</v>
      </c>
      <c r="G304" s="368"/>
      <c r="H304" s="368"/>
      <c r="I304" s="368"/>
      <c r="J304" s="368"/>
      <c r="K304" s="369"/>
      <c r="L304" s="12"/>
      <c r="M304" s="13"/>
      <c r="P304" s="146"/>
      <c r="Q304" s="146"/>
      <c r="R304" s="146"/>
      <c r="S304" s="146"/>
      <c r="T304" s="146"/>
      <c r="U304" s="146"/>
      <c r="V304" s="285"/>
      <c r="W304" s="285"/>
      <c r="X304" s="285"/>
      <c r="Y304" s="285"/>
      <c r="Z304" s="328"/>
      <c r="AA304" s="285"/>
    </row>
    <row r="305" spans="1:27" ht="20.100000000000001" customHeight="1" x14ac:dyDescent="0.15">
      <c r="A305" s="103"/>
      <c r="B305" s="103"/>
      <c r="C305" s="116"/>
      <c r="E305" s="366"/>
      <c r="F305" s="367" t="s">
        <v>162</v>
      </c>
      <c r="G305" s="368"/>
      <c r="H305" s="368"/>
      <c r="I305" s="368"/>
      <c r="J305" s="368"/>
      <c r="K305" s="369"/>
      <c r="L305" s="12"/>
      <c r="M305" s="13"/>
      <c r="V305" s="285"/>
      <c r="W305" s="285"/>
      <c r="X305" s="285"/>
      <c r="Y305" s="285"/>
      <c r="Z305" s="328"/>
      <c r="AA305" s="285"/>
    </row>
    <row r="306" spans="1:27" ht="20.100000000000001" customHeight="1" x14ac:dyDescent="0.15">
      <c r="A306" s="103"/>
      <c r="B306" s="103"/>
      <c r="C306" s="116"/>
      <c r="E306" s="366"/>
      <c r="F306" s="367" t="s">
        <v>163</v>
      </c>
      <c r="G306" s="368"/>
      <c r="H306" s="368"/>
      <c r="I306" s="368"/>
      <c r="J306" s="368"/>
      <c r="K306" s="369"/>
      <c r="L306" s="12"/>
      <c r="M306" s="13"/>
      <c r="V306" s="285"/>
      <c r="W306" s="285"/>
      <c r="X306" s="285"/>
      <c r="Y306" s="285"/>
      <c r="Z306" s="328"/>
      <c r="AA306" s="285"/>
    </row>
    <row r="307" spans="1:27" ht="20.100000000000001" customHeight="1" x14ac:dyDescent="0.15">
      <c r="A307" s="103"/>
      <c r="B307" s="103"/>
      <c r="C307" s="116"/>
      <c r="E307" s="366"/>
      <c r="F307" s="367" t="s">
        <v>164</v>
      </c>
      <c r="G307" s="368"/>
      <c r="H307" s="368"/>
      <c r="I307" s="368"/>
      <c r="J307" s="368"/>
      <c r="K307" s="369"/>
      <c r="L307" s="12"/>
      <c r="M307" s="13"/>
      <c r="V307" s="285"/>
      <c r="W307" s="285"/>
      <c r="X307" s="285"/>
      <c r="Y307" s="285"/>
      <c r="Z307" s="328"/>
      <c r="AA307" s="285"/>
    </row>
    <row r="308" spans="1:27" ht="20.100000000000001" customHeight="1" x14ac:dyDescent="0.15">
      <c r="A308" s="103"/>
      <c r="B308" s="103"/>
      <c r="C308" s="116"/>
      <c r="D308" s="351"/>
      <c r="E308" s="366"/>
      <c r="F308" s="367" t="s">
        <v>165</v>
      </c>
      <c r="G308" s="368"/>
      <c r="H308" s="368"/>
      <c r="I308" s="368"/>
      <c r="J308" s="368"/>
      <c r="K308" s="369"/>
      <c r="L308" s="12"/>
      <c r="M308" s="13"/>
      <c r="O308" s="146"/>
      <c r="P308" s="146"/>
      <c r="Q308" s="146"/>
      <c r="R308" s="146"/>
      <c r="S308" s="146"/>
      <c r="T308" s="146"/>
      <c r="U308" s="146"/>
      <c r="V308" s="285"/>
      <c r="W308" s="285"/>
      <c r="X308" s="285"/>
      <c r="Y308" s="285"/>
      <c r="Z308" s="328"/>
      <c r="AA308" s="285"/>
    </row>
    <row r="309" spans="1:27" ht="20.100000000000001" customHeight="1" x14ac:dyDescent="0.15">
      <c r="A309" s="103"/>
      <c r="B309" s="103"/>
      <c r="C309" s="116"/>
      <c r="E309" s="375"/>
      <c r="F309" s="372" t="s">
        <v>166</v>
      </c>
      <c r="G309" s="373"/>
      <c r="H309" s="373"/>
      <c r="I309" s="373"/>
      <c r="J309" s="373"/>
      <c r="K309" s="374"/>
      <c r="L309" s="86"/>
      <c r="M309" s="90"/>
      <c r="V309" s="285"/>
      <c r="W309" s="285"/>
      <c r="X309" s="285"/>
      <c r="Y309" s="285"/>
      <c r="Z309" s="328"/>
      <c r="AA309" s="285"/>
    </row>
    <row r="310" spans="1:27" ht="20.100000000000001" customHeight="1" x14ac:dyDescent="0.15">
      <c r="A310" s="103"/>
      <c r="B310" s="103"/>
      <c r="C310" s="116"/>
      <c r="E310" s="376"/>
      <c r="F310" s="377"/>
      <c r="G310" s="377"/>
      <c r="V310" s="285"/>
      <c r="W310" s="285"/>
      <c r="X310" s="285"/>
      <c r="Y310" s="285"/>
      <c r="Z310" s="328"/>
      <c r="AA310" s="285"/>
    </row>
    <row r="311" spans="1:27" ht="20.100000000000001" customHeight="1" x14ac:dyDescent="0.15">
      <c r="A311" s="103"/>
      <c r="B311" s="103"/>
      <c r="C311" s="116"/>
      <c r="D311" s="121">
        <v>3</v>
      </c>
      <c r="E311" s="101" t="s">
        <v>66</v>
      </c>
      <c r="J311" s="127"/>
      <c r="K311" s="127"/>
      <c r="L311" s="127"/>
      <c r="M311" s="127"/>
      <c r="N311" s="127"/>
      <c r="O311" s="285"/>
      <c r="P311" s="285"/>
      <c r="Q311" s="285"/>
      <c r="R311" s="285"/>
      <c r="S311" s="285"/>
      <c r="T311" s="285"/>
      <c r="U311" s="285"/>
      <c r="V311" s="285"/>
      <c r="W311" s="285"/>
      <c r="X311" s="285"/>
      <c r="Y311" s="285"/>
      <c r="Z311" s="328"/>
      <c r="AA311" s="285"/>
    </row>
    <row r="312" spans="1:27" ht="20.100000000000001" customHeight="1" x14ac:dyDescent="0.15">
      <c r="A312" s="103"/>
      <c r="B312" s="103"/>
      <c r="C312" s="116"/>
      <c r="D312" s="121"/>
      <c r="E312" s="168" t="s">
        <v>67</v>
      </c>
      <c r="O312" s="285"/>
      <c r="P312" s="285"/>
      <c r="Q312" s="285"/>
      <c r="R312" s="285"/>
      <c r="S312" s="285"/>
      <c r="T312" s="285"/>
      <c r="U312" s="285"/>
      <c r="V312" s="285"/>
      <c r="W312" s="285"/>
      <c r="X312" s="285"/>
      <c r="Y312" s="285"/>
      <c r="Z312" s="328"/>
      <c r="AA312" s="285"/>
    </row>
    <row r="313" spans="1:27" ht="20.100000000000001" customHeight="1" x14ac:dyDescent="0.15">
      <c r="A313" s="103"/>
      <c r="B313" s="103"/>
      <c r="C313" s="116"/>
      <c r="D313" s="121"/>
      <c r="E313" s="378" t="s">
        <v>68</v>
      </c>
      <c r="F313" s="379"/>
      <c r="G313" s="379"/>
      <c r="H313" s="380"/>
      <c r="I313" s="378" t="s">
        <v>69</v>
      </c>
      <c r="J313" s="379"/>
      <c r="K313" s="379"/>
      <c r="L313" s="379"/>
      <c r="M313" s="380"/>
      <c r="N313" s="126"/>
      <c r="O313" s="285"/>
      <c r="P313" s="285"/>
      <c r="Q313" s="285"/>
      <c r="R313" s="285"/>
      <c r="S313" s="285"/>
      <c r="T313" s="285"/>
      <c r="U313" s="285"/>
      <c r="V313" s="285"/>
      <c r="W313" s="285"/>
      <c r="X313" s="285"/>
      <c r="Y313" s="285"/>
      <c r="Z313" s="328"/>
      <c r="AA313" s="285"/>
    </row>
    <row r="314" spans="1:27" ht="20.100000000000001" customHeight="1" x14ac:dyDescent="0.15">
      <c r="A314" s="103">
        <f>IF(TRIM($I314=""), 1001, 0)</f>
        <v>1001</v>
      </c>
      <c r="B314" s="103"/>
      <c r="C314" s="116"/>
      <c r="D314" s="121"/>
      <c r="E314" s="381" t="s">
        <v>72</v>
      </c>
      <c r="F314" s="382"/>
      <c r="G314" s="382"/>
      <c r="H314" s="383"/>
      <c r="I314" s="24"/>
      <c r="J314" s="25"/>
      <c r="K314" s="25"/>
      <c r="L314" s="25"/>
      <c r="M314" s="26"/>
      <c r="N314" s="126"/>
      <c r="O314" s="285"/>
      <c r="P314" s="285"/>
      <c r="Q314" s="285"/>
      <c r="R314" s="285"/>
      <c r="S314" s="384"/>
      <c r="T314" s="285"/>
      <c r="U314" s="285"/>
      <c r="V314" s="285"/>
      <c r="W314" s="285"/>
      <c r="X314" s="285"/>
      <c r="Y314" s="285"/>
      <c r="Z314" s="328"/>
      <c r="AA314" s="285"/>
    </row>
    <row r="315" spans="1:27" ht="20.100000000000001" customHeight="1" x14ac:dyDescent="0.15">
      <c r="A315" s="103">
        <f>IF(TRIM($I315=""), 1001, 0)</f>
        <v>1001</v>
      </c>
      <c r="B315" s="103"/>
      <c r="C315" s="116"/>
      <c r="D315" s="121"/>
      <c r="E315" s="385" t="s">
        <v>73</v>
      </c>
      <c r="F315" s="386"/>
      <c r="G315" s="386"/>
      <c r="H315" s="387"/>
      <c r="I315" s="29"/>
      <c r="J315" s="30"/>
      <c r="K315" s="30"/>
      <c r="L315" s="30"/>
      <c r="M315" s="31"/>
      <c r="N315" s="126"/>
      <c r="O315" s="285"/>
      <c r="P315" s="285"/>
      <c r="Q315" s="384"/>
      <c r="R315" s="285"/>
      <c r="S315" s="285"/>
      <c r="T315" s="285"/>
      <c r="U315" s="285"/>
      <c r="V315" s="285"/>
      <c r="W315" s="285"/>
      <c r="X315" s="285"/>
      <c r="Y315" s="285"/>
      <c r="Z315" s="328"/>
      <c r="AA315" s="285"/>
    </row>
    <row r="316" spans="1:27" ht="20.100000000000001" customHeight="1" x14ac:dyDescent="0.15">
      <c r="A316" s="103"/>
      <c r="B316" s="103"/>
      <c r="C316" s="116"/>
      <c r="D316" s="121"/>
      <c r="E316" s="388"/>
      <c r="F316" s="388"/>
      <c r="G316" s="388"/>
      <c r="H316" s="127"/>
      <c r="I316" s="127"/>
      <c r="J316" s="127"/>
      <c r="K316" s="127"/>
      <c r="L316" s="127"/>
      <c r="M316" s="127"/>
      <c r="N316" s="127"/>
      <c r="O316" s="127"/>
      <c r="P316" s="285"/>
      <c r="Q316" s="285"/>
      <c r="R316" s="285"/>
      <c r="S316" s="285"/>
      <c r="T316" s="285"/>
      <c r="U316" s="285"/>
      <c r="V316" s="285"/>
      <c r="W316" s="285"/>
      <c r="X316" s="285"/>
      <c r="Y316" s="285"/>
      <c r="Z316" s="328"/>
      <c r="AA316" s="285"/>
    </row>
    <row r="317" spans="1:27" ht="20.100000000000001" customHeight="1" x14ac:dyDescent="0.15">
      <c r="A317" s="103"/>
      <c r="B317" s="103"/>
      <c r="C317" s="140"/>
      <c r="D317" s="141"/>
      <c r="E317" s="141"/>
      <c r="F317" s="141"/>
      <c r="G317" s="141"/>
      <c r="H317" s="141"/>
      <c r="I317" s="141"/>
      <c r="J317" s="141"/>
      <c r="K317" s="141"/>
      <c r="L317" s="141"/>
      <c r="M317" s="141"/>
      <c r="N317" s="141"/>
      <c r="O317" s="142"/>
      <c r="P317" s="142"/>
      <c r="Q317" s="142"/>
      <c r="R317" s="143"/>
      <c r="S317" s="142"/>
      <c r="T317" s="233"/>
      <c r="U317" s="233"/>
      <c r="V317" s="233"/>
      <c r="W317" s="233"/>
      <c r="X317" s="233"/>
      <c r="Y317" s="142"/>
      <c r="Z317" s="144"/>
    </row>
    <row r="318" spans="1:27" ht="15.75" customHeight="1" x14ac:dyDescent="0.15">
      <c r="A318" s="103"/>
      <c r="B318" s="103"/>
      <c r="C318" s="126"/>
      <c r="D318" s="126"/>
      <c r="E318" s="126"/>
      <c r="F318" s="126"/>
      <c r="G318" s="126"/>
      <c r="H318" s="126"/>
      <c r="I318" s="126"/>
      <c r="J318" s="146"/>
      <c r="K318" s="146"/>
      <c r="L318" s="146"/>
      <c r="M318" s="146"/>
      <c r="N318" s="146"/>
      <c r="O318" s="146"/>
      <c r="P318" s="146"/>
      <c r="Q318" s="146"/>
      <c r="R318" s="146"/>
      <c r="S318" s="146"/>
      <c r="T318" s="146"/>
      <c r="U318" s="146"/>
      <c r="V318" s="146"/>
      <c r="W318" s="146"/>
      <c r="X318" s="146"/>
      <c r="Y318" s="146"/>
      <c r="Z318" s="126"/>
    </row>
    <row r="319" spans="1:27" ht="20.100000000000001" customHeight="1" x14ac:dyDescent="0.15">
      <c r="A319" s="103"/>
      <c r="B319" s="103"/>
      <c r="C319" s="126"/>
      <c r="D319" s="126"/>
      <c r="E319" s="126"/>
      <c r="F319" s="126"/>
      <c r="G319" s="126"/>
      <c r="H319" s="126"/>
      <c r="I319" s="126"/>
      <c r="J319" s="146"/>
      <c r="K319" s="146"/>
      <c r="L319" s="146"/>
      <c r="M319" s="126"/>
      <c r="N319" s="167"/>
      <c r="O319" s="126"/>
      <c r="P319" s="126"/>
      <c r="Q319" s="167"/>
      <c r="R319" s="126"/>
      <c r="S319" s="126"/>
      <c r="T319" s="126"/>
      <c r="U319" s="126"/>
      <c r="V319" s="126"/>
      <c r="W319" s="126"/>
      <c r="X319" s="126"/>
      <c r="Y319" s="126"/>
      <c r="Z319" s="126"/>
      <c r="AA319" s="126"/>
    </row>
  </sheetData>
  <sheetProtection algorithmName="SHA-512" hashValue="7MR/owgvZOd0AS1+ezlFvKLPBbsbp38nazpDqLt8J39sAmLQBcZwox0EOFuMJ8hTn0nGXCe7WA8i3Inp8bTVRQ==" saltValue="oCeVR5bkSPO0l3u9/f0nOA==" spinCount="100000" sheet="1" objects="1" scenarios="1"/>
  <dataConsolidate/>
  <mergeCells count="363">
    <mergeCell ref="L272:M272"/>
    <mergeCell ref="L282:M282"/>
    <mergeCell ref="L283:M283"/>
    <mergeCell ref="L284:M284"/>
    <mergeCell ref="E284:K284"/>
    <mergeCell ref="F289:K289"/>
    <mergeCell ref="L249:M249"/>
    <mergeCell ref="L255:M255"/>
    <mergeCell ref="L250:M250"/>
    <mergeCell ref="L254:M254"/>
    <mergeCell ref="E252:K252"/>
    <mergeCell ref="D250:K250"/>
    <mergeCell ref="D251:K251"/>
    <mergeCell ref="D252:D262"/>
    <mergeCell ref="E262:K262"/>
    <mergeCell ref="E288:K288"/>
    <mergeCell ref="L288:M288"/>
    <mergeCell ref="L289:M289"/>
    <mergeCell ref="E272:K272"/>
    <mergeCell ref="L256:M256"/>
    <mergeCell ref="E259:K259"/>
    <mergeCell ref="E260:K260"/>
    <mergeCell ref="E261:K261"/>
    <mergeCell ref="L260:M260"/>
    <mergeCell ref="L261:M261"/>
    <mergeCell ref="L262:M262"/>
    <mergeCell ref="J178:Y178"/>
    <mergeCell ref="J192:Y192"/>
    <mergeCell ref="I177:M177"/>
    <mergeCell ref="I179:M179"/>
    <mergeCell ref="O248:R248"/>
    <mergeCell ref="S248:T248"/>
    <mergeCell ref="O249:R249"/>
    <mergeCell ref="L257:M257"/>
    <mergeCell ref="L258:M258"/>
    <mergeCell ref="L259:M259"/>
    <mergeCell ref="D242:K242"/>
    <mergeCell ref="D243:K243"/>
    <mergeCell ref="D244:K244"/>
    <mergeCell ref="D245:K245"/>
    <mergeCell ref="D246:K246"/>
    <mergeCell ref="I183:M183"/>
    <mergeCell ref="I181:M181"/>
    <mergeCell ref="S253:T253"/>
    <mergeCell ref="D226:H226"/>
    <mergeCell ref="S262:T262"/>
    <mergeCell ref="O260:R260"/>
    <mergeCell ref="S260:T260"/>
    <mergeCell ref="S295:T295"/>
    <mergeCell ref="S296:T296"/>
    <mergeCell ref="S288:T288"/>
    <mergeCell ref="E289:E309"/>
    <mergeCell ref="O289:O296"/>
    <mergeCell ref="S289:T289"/>
    <mergeCell ref="S290:T290"/>
    <mergeCell ref="S291:T291"/>
    <mergeCell ref="S292:T292"/>
    <mergeCell ref="S293:T293"/>
    <mergeCell ref="S294:T294"/>
    <mergeCell ref="L303:M303"/>
    <mergeCell ref="L304:M304"/>
    <mergeCell ref="L305:M305"/>
    <mergeCell ref="L306:M306"/>
    <mergeCell ref="L307:M307"/>
    <mergeCell ref="L308:M308"/>
    <mergeCell ref="L309:M309"/>
    <mergeCell ref="F309:K309"/>
    <mergeCell ref="L290:M290"/>
    <mergeCell ref="L291:M291"/>
    <mergeCell ref="F290:K290"/>
    <mergeCell ref="O288:R288"/>
    <mergeCell ref="F299:K299"/>
    <mergeCell ref="O261:R261"/>
    <mergeCell ref="S261:T261"/>
    <mergeCell ref="S259:T259"/>
    <mergeCell ref="O254:R254"/>
    <mergeCell ref="S254:T254"/>
    <mergeCell ref="O255:R255"/>
    <mergeCell ref="S255:T255"/>
    <mergeCell ref="O259:R259"/>
    <mergeCell ref="O256:R256"/>
    <mergeCell ref="S256:T256"/>
    <mergeCell ref="O257:R257"/>
    <mergeCell ref="S257:T257"/>
    <mergeCell ref="O258:R258"/>
    <mergeCell ref="S258:T258"/>
    <mergeCell ref="L253:M253"/>
    <mergeCell ref="S242:T242"/>
    <mergeCell ref="O243:R243"/>
    <mergeCell ref="S243:T243"/>
    <mergeCell ref="L242:M242"/>
    <mergeCell ref="L243:M243"/>
    <mergeCell ref="S246:T246"/>
    <mergeCell ref="O247:R247"/>
    <mergeCell ref="S247:T247"/>
    <mergeCell ref="L246:M246"/>
    <mergeCell ref="L247:M247"/>
    <mergeCell ref="O244:R244"/>
    <mergeCell ref="S244:T244"/>
    <mergeCell ref="O245:R245"/>
    <mergeCell ref="S245:T245"/>
    <mergeCell ref="L244:M244"/>
    <mergeCell ref="L245:M245"/>
    <mergeCell ref="O250:R250"/>
    <mergeCell ref="S250:T250"/>
    <mergeCell ref="D239:K239"/>
    <mergeCell ref="D240:K240"/>
    <mergeCell ref="D241:K241"/>
    <mergeCell ref="S249:T249"/>
    <mergeCell ref="L248:M248"/>
    <mergeCell ref="O251:R251"/>
    <mergeCell ref="S251:T251"/>
    <mergeCell ref="L251:M251"/>
    <mergeCell ref="L252:M252"/>
    <mergeCell ref="D247:K247"/>
    <mergeCell ref="D248:K248"/>
    <mergeCell ref="D249:K249"/>
    <mergeCell ref="U229:Y229"/>
    <mergeCell ref="D230:H230"/>
    <mergeCell ref="I230:N230"/>
    <mergeCell ref="O230:P230"/>
    <mergeCell ref="Q230:R230"/>
    <mergeCell ref="S230:T230"/>
    <mergeCell ref="U230:Y230"/>
    <mergeCell ref="D229:H229"/>
    <mergeCell ref="I229:N229"/>
    <mergeCell ref="O229:P229"/>
    <mergeCell ref="Q229:R229"/>
    <mergeCell ref="S229:T229"/>
    <mergeCell ref="U227:Y227"/>
    <mergeCell ref="D225:H225"/>
    <mergeCell ref="I225:N225"/>
    <mergeCell ref="D228:H228"/>
    <mergeCell ref="I228:N228"/>
    <mergeCell ref="O225:P225"/>
    <mergeCell ref="O228:P228"/>
    <mergeCell ref="Q228:R228"/>
    <mergeCell ref="I226:N226"/>
    <mergeCell ref="O226:P226"/>
    <mergeCell ref="Q226:R226"/>
    <mergeCell ref="S226:T226"/>
    <mergeCell ref="U226:Y226"/>
    <mergeCell ref="L273:M273"/>
    <mergeCell ref="E206:H206"/>
    <mergeCell ref="I206:M206"/>
    <mergeCell ref="E207:H207"/>
    <mergeCell ref="I207:M207"/>
    <mergeCell ref="L238:M238"/>
    <mergeCell ref="L239:M239"/>
    <mergeCell ref="O242:R242"/>
    <mergeCell ref="O246:R246"/>
    <mergeCell ref="O262:R262"/>
    <mergeCell ref="C235:H235"/>
    <mergeCell ref="D237:Y237"/>
    <mergeCell ref="O238:R238"/>
    <mergeCell ref="S238:T238"/>
    <mergeCell ref="O239:R239"/>
    <mergeCell ref="S239:T239"/>
    <mergeCell ref="O252:R252"/>
    <mergeCell ref="S252:T252"/>
    <mergeCell ref="O253:R253"/>
    <mergeCell ref="S228:T228"/>
    <mergeCell ref="U228:Y228"/>
    <mergeCell ref="S225:T225"/>
    <mergeCell ref="U225:Y225"/>
    <mergeCell ref="D227:H227"/>
    <mergeCell ref="N276:P276"/>
    <mergeCell ref="N277:P277"/>
    <mergeCell ref="N278:P278"/>
    <mergeCell ref="N279:P279"/>
    <mergeCell ref="N280:P280"/>
    <mergeCell ref="N281:P281"/>
    <mergeCell ref="N282:P282"/>
    <mergeCell ref="N283:P283"/>
    <mergeCell ref="S224:T224"/>
    <mergeCell ref="Q273:R273"/>
    <mergeCell ref="Q274:R274"/>
    <mergeCell ref="Q275:R275"/>
    <mergeCell ref="Q276:R276"/>
    <mergeCell ref="N275:P275"/>
    <mergeCell ref="I227:N227"/>
    <mergeCell ref="O227:P227"/>
    <mergeCell ref="S227:T227"/>
    <mergeCell ref="O241:R241"/>
    <mergeCell ref="S241:T241"/>
    <mergeCell ref="L240:M240"/>
    <mergeCell ref="L241:M241"/>
    <mergeCell ref="O240:R240"/>
    <mergeCell ref="S240:T240"/>
    <mergeCell ref="D238:K238"/>
    <mergeCell ref="U224:Y224"/>
    <mergeCell ref="C215:H215"/>
    <mergeCell ref="E198:H198"/>
    <mergeCell ref="I198:M198"/>
    <mergeCell ref="E199:H199"/>
    <mergeCell ref="I199:M199"/>
    <mergeCell ref="E200:H200"/>
    <mergeCell ref="I200:M200"/>
    <mergeCell ref="D224:H224"/>
    <mergeCell ref="I224:N224"/>
    <mergeCell ref="O224:P224"/>
    <mergeCell ref="I118:M118"/>
    <mergeCell ref="I120:Y120"/>
    <mergeCell ref="I122:M122"/>
    <mergeCell ref="E210:H210"/>
    <mergeCell ref="I210:M210"/>
    <mergeCell ref="L278:M278"/>
    <mergeCell ref="L279:M279"/>
    <mergeCell ref="Q225:R225"/>
    <mergeCell ref="Q227:R227"/>
    <mergeCell ref="Q224:R224"/>
    <mergeCell ref="Q278:R278"/>
    <mergeCell ref="Q277:R277"/>
    <mergeCell ref="N272:P272"/>
    <mergeCell ref="Q272:R272"/>
    <mergeCell ref="E271:Y271"/>
    <mergeCell ref="E201:H201"/>
    <mergeCell ref="I201:M201"/>
    <mergeCell ref="E202:H202"/>
    <mergeCell ref="I202:M202"/>
    <mergeCell ref="E203:H203"/>
    <mergeCell ref="I203:M203"/>
    <mergeCell ref="N273:P273"/>
    <mergeCell ref="N274:P274"/>
    <mergeCell ref="Q279:R279"/>
    <mergeCell ref="W1:Z1"/>
    <mergeCell ref="I193:M193"/>
    <mergeCell ref="I195:M195"/>
    <mergeCell ref="I124:M124"/>
    <mergeCell ref="I126:Y126"/>
    <mergeCell ref="I30:Y30"/>
    <mergeCell ref="I32:Y32"/>
    <mergeCell ref="I34:M34"/>
    <mergeCell ref="I36:M36"/>
    <mergeCell ref="I161:M161"/>
    <mergeCell ref="I20:M20"/>
    <mergeCell ref="I22:Y22"/>
    <mergeCell ref="I24:Y24"/>
    <mergeCell ref="I26:Y26"/>
    <mergeCell ref="I28:Y28"/>
    <mergeCell ref="J76:Y76"/>
    <mergeCell ref="I77:Y77"/>
    <mergeCell ref="I79:Y79"/>
    <mergeCell ref="I81:Y81"/>
    <mergeCell ref="I83:M83"/>
    <mergeCell ref="I69:M69"/>
    <mergeCell ref="I71:Y71"/>
    <mergeCell ref="I73:Y73"/>
    <mergeCell ref="I116:Y116"/>
    <mergeCell ref="C13:H13"/>
    <mergeCell ref="I169:Y169"/>
    <mergeCell ref="E15:H15"/>
    <mergeCell ref="J15:Y15"/>
    <mergeCell ref="C150:H150"/>
    <mergeCell ref="I153:M153"/>
    <mergeCell ref="I155:Y155"/>
    <mergeCell ref="I157:Y157"/>
    <mergeCell ref="I159:M159"/>
    <mergeCell ref="C109:H109"/>
    <mergeCell ref="D111:Y111"/>
    <mergeCell ref="I38:Y38"/>
    <mergeCell ref="I40:M40"/>
    <mergeCell ref="C60:H60"/>
    <mergeCell ref="I63:M63"/>
    <mergeCell ref="J74:Y74"/>
    <mergeCell ref="I75:Y75"/>
    <mergeCell ref="I85:M85"/>
    <mergeCell ref="I87:Y87"/>
    <mergeCell ref="I163:Y163"/>
    <mergeCell ref="I165:M165"/>
    <mergeCell ref="I167:M167"/>
    <mergeCell ref="I112:Y112"/>
    <mergeCell ref="I114:Y114"/>
    <mergeCell ref="I314:M314"/>
    <mergeCell ref="E315:H315"/>
    <mergeCell ref="I223:M223"/>
    <mergeCell ref="C174:H174"/>
    <mergeCell ref="C267:H267"/>
    <mergeCell ref="E313:H313"/>
    <mergeCell ref="I315:M315"/>
    <mergeCell ref="E314:H314"/>
    <mergeCell ref="I218:M218"/>
    <mergeCell ref="I222:M222"/>
    <mergeCell ref="E208:H208"/>
    <mergeCell ref="I208:M208"/>
    <mergeCell ref="E209:H209"/>
    <mergeCell ref="I209:M209"/>
    <mergeCell ref="L274:M274"/>
    <mergeCell ref="L275:M275"/>
    <mergeCell ref="L276:M276"/>
    <mergeCell ref="L277:M277"/>
    <mergeCell ref="L280:M280"/>
    <mergeCell ref="L281:M281"/>
    <mergeCell ref="E276:K276"/>
    <mergeCell ref="E277:K277"/>
    <mergeCell ref="E278:K278"/>
    <mergeCell ref="E279:K279"/>
    <mergeCell ref="I313:M313"/>
    <mergeCell ref="Q282:R282"/>
    <mergeCell ref="Q283:R283"/>
    <mergeCell ref="Q280:R280"/>
    <mergeCell ref="Q281:R281"/>
    <mergeCell ref="Q284:R284"/>
    <mergeCell ref="N284:P284"/>
    <mergeCell ref="E280:K280"/>
    <mergeCell ref="E281:K281"/>
    <mergeCell ref="E282:K282"/>
    <mergeCell ref="E283:K283"/>
    <mergeCell ref="F302:K302"/>
    <mergeCell ref="L301:M301"/>
    <mergeCell ref="L302:M302"/>
    <mergeCell ref="L294:M294"/>
    <mergeCell ref="L295:M295"/>
    <mergeCell ref="L296:M296"/>
    <mergeCell ref="L297:M297"/>
    <mergeCell ref="L298:M298"/>
    <mergeCell ref="L299:M299"/>
    <mergeCell ref="F305:K305"/>
    <mergeCell ref="F306:K306"/>
    <mergeCell ref="F307:K307"/>
    <mergeCell ref="F308:K308"/>
    <mergeCell ref="F300:K300"/>
    <mergeCell ref="P291:R291"/>
    <mergeCell ref="P292:R292"/>
    <mergeCell ref="P293:R293"/>
    <mergeCell ref="P294:R294"/>
    <mergeCell ref="P295:R295"/>
    <mergeCell ref="P296:R296"/>
    <mergeCell ref="L300:M300"/>
    <mergeCell ref="F294:K294"/>
    <mergeCell ref="F295:K295"/>
    <mergeCell ref="L293:M293"/>
    <mergeCell ref="F291:K291"/>
    <mergeCell ref="L292:M292"/>
    <mergeCell ref="F292:K292"/>
    <mergeCell ref="F293:K293"/>
    <mergeCell ref="F296:K296"/>
    <mergeCell ref="F297:K297"/>
    <mergeCell ref="F298:K298"/>
    <mergeCell ref="F301:K301"/>
    <mergeCell ref="F303:K303"/>
    <mergeCell ref="F304:K304"/>
    <mergeCell ref="O185:P185"/>
    <mergeCell ref="E253:K253"/>
    <mergeCell ref="E254:K254"/>
    <mergeCell ref="E255:K255"/>
    <mergeCell ref="E256:K256"/>
    <mergeCell ref="E257:K257"/>
    <mergeCell ref="E258:K258"/>
    <mergeCell ref="P289:R289"/>
    <mergeCell ref="P290:R290"/>
    <mergeCell ref="I185:M185"/>
    <mergeCell ref="I187:M187"/>
    <mergeCell ref="I189:M189"/>
    <mergeCell ref="E273:K273"/>
    <mergeCell ref="E274:K274"/>
    <mergeCell ref="E275:K275"/>
    <mergeCell ref="I191:M191"/>
    <mergeCell ref="D217:Y217"/>
    <mergeCell ref="D221:H223"/>
    <mergeCell ref="I221:P221"/>
    <mergeCell ref="Q221:T221"/>
    <mergeCell ref="U221:Y223"/>
  </mergeCells>
  <phoneticPr fontId="5"/>
  <conditionalFormatting sqref="I20:M20">
    <cfRule type="expression" dxfId="71" priority="72" stopIfTrue="1">
      <formula>TRIM($I20)=""</formula>
    </cfRule>
  </conditionalFormatting>
  <conditionalFormatting sqref="I22:Y22">
    <cfRule type="expression" dxfId="70" priority="71" stopIfTrue="1">
      <formula>AND(TRIM($I22)&lt;&gt;"", OR(ISERROR(FIND("@"&amp;LEFT($I22,3)&amp;"@", 都道府県3))=FALSE, ISERROR(FIND("@"&amp;LEFT($I22,4)&amp;"@",都道府県4))=FALSE))=FALSE</formula>
    </cfRule>
  </conditionalFormatting>
  <conditionalFormatting sqref="I24:Y24">
    <cfRule type="expression" dxfId="69" priority="70" stopIfTrue="1">
      <formula>TRIM($I24)=""</formula>
    </cfRule>
  </conditionalFormatting>
  <conditionalFormatting sqref="I26:Y26">
    <cfRule type="expression" dxfId="68" priority="69" stopIfTrue="1">
      <formula>TRIM($I26)=""</formula>
    </cfRule>
  </conditionalFormatting>
  <conditionalFormatting sqref="I28:Y28">
    <cfRule type="expression" dxfId="67" priority="68" stopIfTrue="1">
      <formula>TRIM($I28)=""</formula>
    </cfRule>
  </conditionalFormatting>
  <conditionalFormatting sqref="I30:Y30">
    <cfRule type="expression" dxfId="66" priority="67" stopIfTrue="1">
      <formula>OR(TRIM($I30)="", NOT(OR(IFERROR(SEARCH(" ",$I30),0)&gt;0, IFERROR(SEARCH("　",$I30),0)&gt;0)))</formula>
    </cfRule>
  </conditionalFormatting>
  <conditionalFormatting sqref="I32:Y32">
    <cfRule type="expression" dxfId="65" priority="66" stopIfTrue="1">
      <formula>OR(TRIM($I32)="", NOT(OR(IFERROR(SEARCH(" ",$I32),0)&gt;0, IFERROR(SEARCH("　",$I32),0)&gt;0)))</formula>
    </cfRule>
  </conditionalFormatting>
  <conditionalFormatting sqref="I34:M34">
    <cfRule type="expression" dxfId="64" priority="65" stopIfTrue="1">
      <formula>NOT(AND(TRIM($I34)&lt;&gt;"",ISNUMBER(VALUE(SUBSTITUTE($I34,"-",""))), IFERROR(SEARCH("-",$I34),0)&gt;0))</formula>
    </cfRule>
  </conditionalFormatting>
  <conditionalFormatting sqref="I36:M36">
    <cfRule type="expression" dxfId="63" priority="64" stopIfTrue="1">
      <formula>NOT(AND(TRIM($I36)&lt;&gt;"",ISNUMBER(VALUE(SUBSTITUTE($I36,"-",""))), IFERROR(SEARCH("-",$I36),0)&gt;0))</formula>
    </cfRule>
  </conditionalFormatting>
  <conditionalFormatting sqref="I38:Y38">
    <cfRule type="expression" dxfId="62" priority="63" stopIfTrue="1">
      <formula>OR(TRIM($I38)="", IFERROR(SEARCH("@",$I38),0)=0)</formula>
    </cfRule>
  </conditionalFormatting>
  <conditionalFormatting sqref="I40:M40">
    <cfRule type="expression" dxfId="61" priority="62" stopIfTrue="1">
      <formula>AND($I40&lt;&gt;"一致する", $I40&lt;&gt;"一致しない")</formula>
    </cfRule>
  </conditionalFormatting>
  <conditionalFormatting sqref="I63:M63">
    <cfRule type="expression" dxfId="60" priority="61" stopIfTrue="1">
      <formula>AND($I63&lt;&gt;"しない", $I63&lt;&gt;"する")</formula>
    </cfRule>
  </conditionalFormatting>
  <conditionalFormatting sqref="I69:M69">
    <cfRule type="expression" dxfId="59" priority="60" stopIfTrue="1">
      <formula>OR(AND($I63="する",TRIM($I69)=""),AND($I63="しない",NOT(ISBLANK($I69))))</formula>
    </cfRule>
  </conditionalFormatting>
  <conditionalFormatting sqref="I71:Y71">
    <cfRule type="expression" dxfId="58" priority="59" stopIfTrue="1">
      <formula>OR(AND($I63="する",AND($I71&lt;&gt;"", OR(ISERROR(FIND("@"&amp;LEFT($I71,3)&amp;"@", 都道府県3))=FALSE, ISERROR(FIND("@"&amp;LEFT($I71,4)&amp;"@",都道府県4))=FALSE))=FALSE),AND($I63="しない",NOT(ISBLANK($I71))))</formula>
    </cfRule>
  </conditionalFormatting>
  <conditionalFormatting sqref="I73:Y73">
    <cfRule type="expression" dxfId="57" priority="58" stopIfTrue="1">
      <formula>OR(AND($I63="する",TRIM($I73)=""),AND($I63="しない",NOT(ISBLANK($I73))))</formula>
    </cfRule>
  </conditionalFormatting>
  <conditionalFormatting sqref="I75:Y75">
    <cfRule type="expression" dxfId="56" priority="57" stopIfTrue="1">
      <formula>OR(AND($I63="する",TRIM($I75)=""),AND($I63="しない",NOT(ISBLANK($I75))))</formula>
    </cfRule>
  </conditionalFormatting>
  <conditionalFormatting sqref="I77:Y77">
    <cfRule type="expression" dxfId="55" priority="56" stopIfTrue="1">
      <formula>OR(AND($I63="する",TRIM($I77)=""),AND($I63="しない",NOT(ISBLANK($I77))))</formula>
    </cfRule>
  </conditionalFormatting>
  <conditionalFormatting sqref="I79:Y79">
    <cfRule type="expression" dxfId="54" priority="55" stopIfTrue="1">
      <formula>OR(AND($I63="する",OR(TRIM($I79)="", NOT(OR(IFERROR(SEARCH(" ",$I79),0)&gt;0, IFERROR(SEARCH("　",$I79),0)&gt;0)))),AND($I63="しない",NOT(ISBLANK($I79))))</formula>
    </cfRule>
  </conditionalFormatting>
  <conditionalFormatting sqref="I81:Y81">
    <cfRule type="expression" dxfId="53" priority="54" stopIfTrue="1">
      <formula>OR(AND($I63="する",OR(TRIM($I81)="", NOT(OR(IFERROR(SEARCH(" ",$I81),0)&gt;0, IFERROR(SEARCH("　",$I81),0)&gt;0)))),AND($I63="しない",NOT(ISBLANK($I81))))</formula>
    </cfRule>
  </conditionalFormatting>
  <conditionalFormatting sqref="I83:M83">
    <cfRule type="expression" dxfId="52" priority="53" stopIfTrue="1">
      <formula>OR(AND($I63="する",NOT(AND(TRIM($I83)&lt;&gt;"",ISNUMBER(VALUE(SUBSTITUTE($I83,"-",""))),IFERROR(SEARCH("-",$I83),0)&gt;0))), AND($I63="しない",NOT(ISBLANK($I83))))</formula>
    </cfRule>
  </conditionalFormatting>
  <conditionalFormatting sqref="P83">
    <cfRule type="expression" dxfId="51" priority="52" stopIfTrue="1">
      <formula>AND($I63="しない",NOT(ISBLANK($P83)))</formula>
    </cfRule>
  </conditionalFormatting>
  <conditionalFormatting sqref="I85:M85">
    <cfRule type="expression" dxfId="50" priority="51" stopIfTrue="1">
      <formula>OR(AND($I63="する",NOT(AND(TRIM($I85)&lt;&gt;"",ISNUMBER(VALUE(SUBSTITUTE($I85,"-",""))), IFERROR(SEARCH("-",$I85),0)&gt;0))), AND($I63="しない",NOT(ISBLANK($I85))))</formula>
    </cfRule>
  </conditionalFormatting>
  <conditionalFormatting sqref="I87:Y87">
    <cfRule type="expression" dxfId="49" priority="50" stopIfTrue="1">
      <formula>OR(AND($I63="する",NOT(AND(TRIM($I87)&lt;&gt;"", IFERROR(SEARCH("@",$I87),0)&gt;0))), AND($I63="しない",NOT(ISBLANK($I87))))</formula>
    </cfRule>
  </conditionalFormatting>
  <conditionalFormatting sqref="I114:Y114">
    <cfRule type="expression" dxfId="48" priority="49" stopIfTrue="1">
      <formula>AND(TRIM($I114)&lt;&gt;"", NOT(OR(IFERROR(SEARCH(" ",$I114),0)&gt;0, IFERROR(SEARCH("　",$I114),0)&gt;0)))</formula>
    </cfRule>
  </conditionalFormatting>
  <conditionalFormatting sqref="I116:Y116">
    <cfRule type="expression" dxfId="47" priority="48" stopIfTrue="1">
      <formula>AND(TRIM($I116)&lt;&gt;"", NOT(OR(IFERROR(SEARCH(" ",$I116),0)&gt;0, IFERROR(SEARCH("　",$I116),0)&gt;0)))</formula>
    </cfRule>
  </conditionalFormatting>
  <conditionalFormatting sqref="I120:Y120">
    <cfRule type="expression" dxfId="46" priority="47" stopIfTrue="1">
      <formula>AND(TRIM($I120)&lt;&gt;"", AND(OR(ISERROR(FIND("@"&amp;LEFT($I120,3)&amp;"@", 都道府県3))=FALSE, ISERROR(FIND("@"&amp;LEFT($I120,4)&amp;"@",都道府県4))=FALSE))=FALSE)</formula>
    </cfRule>
  </conditionalFormatting>
  <conditionalFormatting sqref="I122:M122">
    <cfRule type="expression" dxfId="45" priority="46" stopIfTrue="1">
      <formula>AND(TRIM($I122)&lt;&gt;"", NOT(AND(ISNUMBER(VALUE(SUBSTITUTE($I122,"-",""))), IFERROR(SEARCH("-",$I122),0)&gt;0)))</formula>
    </cfRule>
  </conditionalFormatting>
  <conditionalFormatting sqref="I124:M124">
    <cfRule type="expression" dxfId="44" priority="45" stopIfTrue="1">
      <formula>AND(TRIM($I124)&lt;&gt;"", NOT(AND(ISNUMBER(VALUE(SUBSTITUTE($I124,"-",""))), IFERROR(SEARCH("-",$I124),0)&gt;0)))</formula>
    </cfRule>
  </conditionalFormatting>
  <conditionalFormatting sqref="I126:Y126">
    <cfRule type="expression" dxfId="43" priority="44" stopIfTrue="1">
      <formula>AND(TRIM($I126)&lt;&gt;"", NOT(IFERROR(SEARCH("@",$I126),0)&gt;0))</formula>
    </cfRule>
  </conditionalFormatting>
  <conditionalFormatting sqref="I153:M153">
    <cfRule type="expression" dxfId="42" priority="43" stopIfTrue="1">
      <formula>AND($I153&lt;&gt;"しない", $I153&lt;&gt;"する")</formula>
    </cfRule>
  </conditionalFormatting>
  <conditionalFormatting sqref="I155:Y155">
    <cfRule type="expression" dxfId="41" priority="42" stopIfTrue="1">
      <formula>AND($I153="する",OR(TRIM($I155)="", NOT(OR(IFERROR(SEARCH(" ",$I155),0)&gt;0, IFERROR(SEARCH("　",$I155),0)&gt;0))))</formula>
    </cfRule>
  </conditionalFormatting>
  <conditionalFormatting sqref="I157:Y157">
    <cfRule type="expression" dxfId="40" priority="41" stopIfTrue="1">
      <formula>AND($I153="する",OR(TRIM($I157)="", NOT(OR(IFERROR(SEARCH(" ",$I157),0)&gt;0, IFERROR(SEARCH("　",$I157),0)&gt;0))))</formula>
    </cfRule>
  </conditionalFormatting>
  <conditionalFormatting sqref="I159:M159">
    <cfRule type="expression" dxfId="39" priority="40" stopIfTrue="1">
      <formula>AND($I153="する",OR(TRIM($I159)="", LEN($I159)&lt;&gt;8, NOT(ISNUMBER(VALUE(I159))), IFERROR(SEARCH("-", $I159),0)&gt;0))</formula>
    </cfRule>
  </conditionalFormatting>
  <conditionalFormatting sqref="I161:M161">
    <cfRule type="expression" dxfId="38" priority="39" stopIfTrue="1">
      <formula>AND($I153="する",TRIM($I161)="")</formula>
    </cfRule>
  </conditionalFormatting>
  <conditionalFormatting sqref="I163:Y163">
    <cfRule type="expression" dxfId="37" priority="38" stopIfTrue="1">
      <formula>AND($I153="する",AND($I163&lt;&gt;"", OR(ISERROR(FIND("@"&amp;LEFT($I163,3)&amp;"@", 都道府県3))=FALSE, ISERROR(FIND("@"&amp;LEFT($I163,4)&amp;"@",都道府県4))=FALSE))=FALSE)</formula>
    </cfRule>
  </conditionalFormatting>
  <conditionalFormatting sqref="I165:M165">
    <cfRule type="expression" dxfId="36" priority="37" stopIfTrue="1">
      <formula>AND($I153="する",NOT(AND(TRIM($I165)&lt;&gt;"",ISNUMBER(VALUE(SUBSTITUTE($I165,"-",""))),IFERROR(SEARCH("-",$I165),0)&gt;0)))</formula>
    </cfRule>
  </conditionalFormatting>
  <conditionalFormatting sqref="I167:M167">
    <cfRule type="expression" dxfId="35" priority="36" stopIfTrue="1">
      <formula>AND($I153="する",AND(TRIM($I167)&lt;&gt;"",NOT(AND(ISNUMBER(VALUE(SUBSTITUTE($I167,"-",""))),IFERROR(SEARCH("-",$I167),0)&gt;0))))</formula>
    </cfRule>
  </conditionalFormatting>
  <conditionalFormatting sqref="I169:Y169">
    <cfRule type="expression" dxfId="34" priority="35" stopIfTrue="1">
      <formula>AND($I153="する",AND(TRIM($I169)&lt;&gt;"", NOT(IFERROR(SEARCH("@",$I169),0)&gt;0)))</formula>
    </cfRule>
  </conditionalFormatting>
  <conditionalFormatting sqref="I189:M189">
    <cfRule type="expression" dxfId="33" priority="34" stopIfTrue="1">
      <formula>$A$189&lt;&gt;0</formula>
    </cfRule>
  </conditionalFormatting>
  <conditionalFormatting sqref="I193:M193">
    <cfRule type="expression" dxfId="32" priority="33" stopIfTrue="1">
      <formula>$A$193&lt;&gt;0</formula>
    </cfRule>
  </conditionalFormatting>
  <conditionalFormatting sqref="I195:M195">
    <cfRule type="expression" dxfId="31" priority="32" stopIfTrue="1">
      <formula>$A$195&lt;&gt;0</formula>
    </cfRule>
  </conditionalFormatting>
  <conditionalFormatting sqref="I206:M206">
    <cfRule type="expression" dxfId="30" priority="31" stopIfTrue="1">
      <formula>$A$206&lt;&gt;0</formula>
    </cfRule>
  </conditionalFormatting>
  <conditionalFormatting sqref="I207:M207">
    <cfRule type="expression" dxfId="29" priority="30" stopIfTrue="1">
      <formula>$A$207&lt;&gt;0</formula>
    </cfRule>
  </conditionalFormatting>
  <conditionalFormatting sqref="I208:M208">
    <cfRule type="expression" dxfId="28" priority="29" stopIfTrue="1">
      <formula>$A$208&lt;&gt;0</formula>
    </cfRule>
  </conditionalFormatting>
  <conditionalFormatting sqref="I210:M210">
    <cfRule type="expression" dxfId="27" priority="28" stopIfTrue="1">
      <formula>$A$210&lt;&gt;0</formula>
    </cfRule>
  </conditionalFormatting>
  <conditionalFormatting sqref="I218:M218">
    <cfRule type="expression" dxfId="26" priority="27" stopIfTrue="1">
      <formula>$A$218&lt;&gt;0</formula>
    </cfRule>
  </conditionalFormatting>
  <conditionalFormatting sqref="N273:P273">
    <cfRule type="expression" dxfId="25" priority="26" stopIfTrue="1">
      <formula>AND(L273="○", TRIM(N273)="")</formula>
    </cfRule>
  </conditionalFormatting>
  <conditionalFormatting sqref="Q273:R273">
    <cfRule type="expression" dxfId="24" priority="25" stopIfTrue="1">
      <formula>AND(L273="○", TRIM(Q273)="")</formula>
    </cfRule>
  </conditionalFormatting>
  <conditionalFormatting sqref="N274:P274">
    <cfRule type="expression" dxfId="23" priority="24" stopIfTrue="1">
      <formula>AND(L274="○", TRIM(N274)="")</formula>
    </cfRule>
  </conditionalFormatting>
  <conditionalFormatting sqref="Q274:R274">
    <cfRule type="expression" dxfId="22" priority="23" stopIfTrue="1">
      <formula>AND(L274="○", TRIM(Q274)="")</formula>
    </cfRule>
  </conditionalFormatting>
  <conditionalFormatting sqref="N275:P275">
    <cfRule type="expression" dxfId="21" priority="22" stopIfTrue="1">
      <formula>AND(L275="○", TRIM(N275)="")</formula>
    </cfRule>
  </conditionalFormatting>
  <conditionalFormatting sqref="Q275:R275">
    <cfRule type="expression" dxfId="20" priority="21" stopIfTrue="1">
      <formula>AND(L275="○", TRIM(Q275)="")</formula>
    </cfRule>
  </conditionalFormatting>
  <conditionalFormatting sqref="N276:P276">
    <cfRule type="expression" dxfId="19" priority="20" stopIfTrue="1">
      <formula>AND(L276="○", TRIM(N276)="")</formula>
    </cfRule>
  </conditionalFormatting>
  <conditionalFormatting sqref="Q276:R276">
    <cfRule type="expression" dxfId="18" priority="19" stopIfTrue="1">
      <formula>AND(L276="○", TRIM(Q276)="")</formula>
    </cfRule>
  </conditionalFormatting>
  <conditionalFormatting sqref="N277:P277">
    <cfRule type="expression" dxfId="17" priority="18" stopIfTrue="1">
      <formula>AND(L277="○", TRIM(N277)="")</formula>
    </cfRule>
  </conditionalFormatting>
  <conditionalFormatting sqref="Q277:R277">
    <cfRule type="expression" dxfId="16" priority="17" stopIfTrue="1">
      <formula>AND(L277="○", TRIM(Q277)="")</formula>
    </cfRule>
  </conditionalFormatting>
  <conditionalFormatting sqref="N278:P278">
    <cfRule type="expression" dxfId="15" priority="16" stopIfTrue="1">
      <formula>AND(L278="○", TRIM(N278)="")</formula>
    </cfRule>
  </conditionalFormatting>
  <conditionalFormatting sqref="Q278:R278">
    <cfRule type="expression" dxfId="14" priority="15" stopIfTrue="1">
      <formula>AND(L278="○", TRIM(Q278)="")</formula>
    </cfRule>
  </conditionalFormatting>
  <conditionalFormatting sqref="N279:P279">
    <cfRule type="expression" dxfId="13" priority="14" stopIfTrue="1">
      <formula>AND(L279="○", TRIM(N279)="")</formula>
    </cfRule>
  </conditionalFormatting>
  <conditionalFormatting sqref="Q279:R279">
    <cfRule type="expression" dxfId="12" priority="13" stopIfTrue="1">
      <formula>AND(L279="○", TRIM(Q279)="")</formula>
    </cfRule>
  </conditionalFormatting>
  <conditionalFormatting sqref="N280:P280">
    <cfRule type="expression" dxfId="11" priority="12" stopIfTrue="1">
      <formula>AND(L280="○", TRIM(N280)="")</formula>
    </cfRule>
  </conditionalFormatting>
  <conditionalFormatting sqref="Q280:R280">
    <cfRule type="expression" dxfId="10" priority="11" stopIfTrue="1">
      <formula>AND(L280="○", TRIM(Q280)="")</formula>
    </cfRule>
  </conditionalFormatting>
  <conditionalFormatting sqref="N281:P281">
    <cfRule type="expression" dxfId="9" priority="10" stopIfTrue="1">
      <formula>AND(L281="○", TRIM(N281)="")</formula>
    </cfRule>
  </conditionalFormatting>
  <conditionalFormatting sqref="Q281:R281">
    <cfRule type="expression" dxfId="8" priority="9" stopIfTrue="1">
      <formula>AND(L281="○", TRIM(Q281)="")</formula>
    </cfRule>
  </conditionalFormatting>
  <conditionalFormatting sqref="N282:P282">
    <cfRule type="expression" dxfId="7" priority="8" stopIfTrue="1">
      <formula>AND(TRIM(E282)&lt;&gt;"", TRIM(N282)="")</formula>
    </cfRule>
  </conditionalFormatting>
  <conditionalFormatting sqref="Q282:R282">
    <cfRule type="expression" dxfId="6" priority="7" stopIfTrue="1">
      <formula>AND(TRIM(E282)&lt;&gt;"",TRIM(Q282)="")</formula>
    </cfRule>
  </conditionalFormatting>
  <conditionalFormatting sqref="N283:P283">
    <cfRule type="expression" dxfId="5" priority="6" stopIfTrue="1">
      <formula>AND(TRIM(E283)&lt;&gt;"", TRIM(N283)="")</formula>
    </cfRule>
  </conditionalFormatting>
  <conditionalFormatting sqref="Q283:R283">
    <cfRule type="expression" dxfId="4" priority="5" stopIfTrue="1">
      <formula>AND(TRIM(E283)&lt;&gt;"",TRIM(Q283)="")</formula>
    </cfRule>
  </conditionalFormatting>
  <conditionalFormatting sqref="N284:P284">
    <cfRule type="expression" dxfId="3" priority="4" stopIfTrue="1">
      <formula>AND(TRIM(E284)&lt;&gt;"", TRIM(N284)="")</formula>
    </cfRule>
  </conditionalFormatting>
  <conditionalFormatting sqref="Q284:R284">
    <cfRule type="expression" dxfId="2" priority="3" stopIfTrue="1">
      <formula>AND(TRIM(E284)&lt;&gt;"",TRIM(Q284)="")</formula>
    </cfRule>
  </conditionalFormatting>
  <conditionalFormatting sqref="I314:M314">
    <cfRule type="expression" dxfId="1" priority="2" stopIfTrue="1">
      <formula>$A$314&lt;&gt;0</formula>
    </cfRule>
  </conditionalFormatting>
  <conditionalFormatting sqref="I315:M315">
    <cfRule type="expression" dxfId="0" priority="1" stopIfTrue="1">
      <formula>$A$315&lt;&gt;0</formula>
    </cfRule>
  </conditionalFormatting>
  <dataValidations count="201">
    <dataValidation type="whole" imeMode="halfAlpha" allowBlank="1" showInputMessage="1" showErrorMessage="1" error="7桁の数字を入力してください" sqref="I20:M20" xr:uid="{8CE7D635-3A67-4FC5-9658-C8B438473713}">
      <formula1>0</formula1>
      <formula2>9999999</formula2>
    </dataValidation>
    <dataValidation errorStyle="warning" imeMode="hiragana" allowBlank="1" showInputMessage="1" showErrorMessage="1" sqref="I22:Y22" xr:uid="{BE3382A1-19DF-4382-B379-D62D426961B7}"/>
    <dataValidation errorStyle="warning" imeMode="fullKatakana" allowBlank="1" showInputMessage="1" showErrorMessage="1" sqref="I24:Y24" xr:uid="{50B9A9DE-963C-4AEA-B842-19EE5573FBE8}"/>
    <dataValidation errorStyle="warning" imeMode="hiragana" allowBlank="1" showInputMessage="1" showErrorMessage="1" sqref="I26:Y26" xr:uid="{8EEF9D10-56A9-43D8-ABB0-AB65E74BC102}"/>
    <dataValidation errorStyle="warning" imeMode="hiragana" allowBlank="1" showInputMessage="1" showErrorMessage="1" sqref="I28:Y28" xr:uid="{451EE166-DBE7-420B-9D99-96D9C2A2B28F}"/>
    <dataValidation errorStyle="warning" imeMode="fullKatakana" allowBlank="1" showInputMessage="1" showErrorMessage="1" sqref="I30:Y30" xr:uid="{58050D0D-7BBC-4EF6-AE19-02F5A08D4C30}"/>
    <dataValidation errorStyle="warning" imeMode="hiragana" allowBlank="1" showInputMessage="1" showErrorMessage="1" sqref="I32:Y32" xr:uid="{91C0AEEA-E96B-4B72-98ED-8AD9EF6D4536}"/>
    <dataValidation errorStyle="warning" imeMode="halfAlpha" allowBlank="1" showInputMessage="1" showErrorMessage="1" sqref="I34:M34" xr:uid="{87BA1470-58FD-4974-8AAC-875FF33C148E}"/>
    <dataValidation errorStyle="warning" imeMode="halfAlpha" allowBlank="1" showInputMessage="1" showErrorMessage="1" sqref="P34" xr:uid="{0D412FAF-3A6B-4898-8A47-74D23486A29C}"/>
    <dataValidation errorStyle="warning" imeMode="halfAlpha" allowBlank="1" showInputMessage="1" showErrorMessage="1" sqref="I36:M36" xr:uid="{BB25E06A-BB69-4F6F-89F5-6CBCEF657AFE}"/>
    <dataValidation errorStyle="warning" imeMode="halfAlpha" allowBlank="1" showInputMessage="1" showErrorMessage="1" sqref="I38:Y38" xr:uid="{E3BF5C0C-04BE-4576-9580-FEE38C92F47F}"/>
    <dataValidation type="list" imeMode="halfAlpha" allowBlank="1" showInputMessage="1" showErrorMessage="1" error="リストから選択してください" sqref="I40:M40" xr:uid="{6A8C9818-3F72-45FF-BC0D-F866A610ABDE}">
      <formula1>"一致する,一致しない"</formula1>
    </dataValidation>
    <dataValidation type="list" imeMode="halfAlpha" allowBlank="1" showInputMessage="1" showErrorMessage="1" error="リストから選択してください" sqref="I63:M63" xr:uid="{8B37CC66-D9B6-4CF2-B477-673B108826EC}">
      <formula1>"しない,する"</formula1>
    </dataValidation>
    <dataValidation type="whole" imeMode="halfAlpha" allowBlank="1" showInputMessage="1" showErrorMessage="1" error="7桁の数字を入力してください" sqref="I69:M69" xr:uid="{C28D7C91-1BC2-4073-8F14-9E00E859D4A2}">
      <formula1>0</formula1>
      <formula2>9999999</formula2>
    </dataValidation>
    <dataValidation errorStyle="warning" imeMode="hiragana" allowBlank="1" showInputMessage="1" showErrorMessage="1" sqref="I71:Y71" xr:uid="{8F1027C6-438B-48B9-BDAE-5A31AD699046}"/>
    <dataValidation errorStyle="warning" imeMode="fullKatakana" allowBlank="1" showInputMessage="1" showErrorMessage="1" sqref="I73:Y73" xr:uid="{DED92976-6C05-4965-9D0B-4C0355B71DF4}"/>
    <dataValidation errorStyle="warning" imeMode="hiragana" allowBlank="1" showInputMessage="1" showErrorMessage="1" sqref="I75:Y75" xr:uid="{B32AF359-EE4D-449C-9E57-D57C7CFF0F2E}"/>
    <dataValidation errorStyle="warning" imeMode="hiragana" allowBlank="1" showInputMessage="1" showErrorMessage="1" sqref="I77:Y77" xr:uid="{89619253-9A6B-45C6-A268-1264B41A53C0}"/>
    <dataValidation errorStyle="warning" imeMode="fullKatakana" allowBlank="1" showInputMessage="1" showErrorMessage="1" sqref="I79:Y79" xr:uid="{EA0711A8-887F-43B1-AA1F-1342D300F8E2}"/>
    <dataValidation errorStyle="warning" imeMode="hiragana" allowBlank="1" showInputMessage="1" showErrorMessage="1" sqref="I81:Y81" xr:uid="{6B7AB9C4-CE58-4769-9FFF-15EFE6C4C48D}"/>
    <dataValidation errorStyle="warning" imeMode="halfAlpha" allowBlank="1" showInputMessage="1" showErrorMessage="1" sqref="I83:M83" xr:uid="{3A117235-8815-4862-AD0C-78C6E967D776}"/>
    <dataValidation errorStyle="warning" imeMode="halfAlpha" allowBlank="1" showInputMessage="1" showErrorMessage="1" sqref="P83" xr:uid="{FAC70FE9-9B5D-4809-B6C0-DCD9A1B66111}"/>
    <dataValidation errorStyle="warning" imeMode="halfAlpha" allowBlank="1" showInputMessage="1" showErrorMessage="1" sqref="I85:M85" xr:uid="{29F37F67-B17B-43F2-8D56-1E80A7B58B8B}"/>
    <dataValidation errorStyle="warning" imeMode="halfAlpha" allowBlank="1" showInputMessage="1" showErrorMessage="1" sqref="I87:Y87" xr:uid="{D11BF316-C426-42A3-ACDF-0636FD65B931}"/>
    <dataValidation errorStyle="warning" imeMode="hiragana" allowBlank="1" showInputMessage="1" showErrorMessage="1" sqref="I112:Y112" xr:uid="{2B8404A1-951E-4D2C-83AB-E71A79E356B1}"/>
    <dataValidation errorStyle="warning" imeMode="fullKatakana" allowBlank="1" showInputMessage="1" showErrorMessage="1" sqref="I114:Y114" xr:uid="{90411AFC-585C-41F1-BA18-71CABC41D82B}"/>
    <dataValidation errorStyle="warning" imeMode="hiragana" allowBlank="1" showInputMessage="1" showErrorMessage="1" sqref="I116:Y116" xr:uid="{BED95EA9-E9B8-435B-B6E0-5D81B26D9D32}"/>
    <dataValidation type="whole" imeMode="halfAlpha" allowBlank="1" showInputMessage="1" showErrorMessage="1" error="7桁の数字を入力してください" sqref="I118:M118" xr:uid="{BF620AE5-255E-4004-A7ED-6C693D220DEC}">
      <formula1>0</formula1>
      <formula2>9999999</formula2>
    </dataValidation>
    <dataValidation errorStyle="warning" imeMode="hiragana" allowBlank="1" showInputMessage="1" showErrorMessage="1" sqref="I120:Y120" xr:uid="{06322A0D-F488-4CFF-8DF8-92FDD6116B73}"/>
    <dataValidation errorStyle="warning" imeMode="halfAlpha" allowBlank="1" showInputMessage="1" showErrorMessage="1" sqref="I122:M122" xr:uid="{6F96A226-3054-404C-AD49-655368DB84E9}"/>
    <dataValidation errorStyle="warning" imeMode="halfAlpha" allowBlank="1" showInputMessage="1" showErrorMessage="1" sqref="P122" xr:uid="{D72B2EFA-BD94-49DD-8B87-73C8667E67BB}"/>
    <dataValidation errorStyle="warning" imeMode="halfAlpha" allowBlank="1" showInputMessage="1" showErrorMessage="1" sqref="I124:M124" xr:uid="{8A3F727D-12FD-4712-BBA3-98B4C5B0910B}"/>
    <dataValidation errorStyle="warning" imeMode="halfAlpha" allowBlank="1" showInputMessage="1" showErrorMessage="1" sqref="I126:Y126" xr:uid="{AFC05CE5-5B88-4EFA-916C-A2633A2EFC4A}"/>
    <dataValidation type="list" imeMode="halfAlpha" allowBlank="1" showInputMessage="1" showErrorMessage="1" error="リストから選択してください" sqref="I153:M153" xr:uid="{F2192E51-9C02-4FF4-8AD2-6DDE039B7AE2}">
      <formula1>"しない,する"</formula1>
    </dataValidation>
    <dataValidation errorStyle="warning" imeMode="fullKatakana" allowBlank="1" showInputMessage="1" showErrorMessage="1" sqref="I155:Y155" xr:uid="{EC3E6BF8-F637-4835-BEDF-E180351F31FA}"/>
    <dataValidation errorStyle="warning" imeMode="hiragana" allowBlank="1" showInputMessage="1" showErrorMessage="1" sqref="I157:Y157" xr:uid="{6B9FBD2D-4C43-4008-81EA-2EA5A4719CEE}"/>
    <dataValidation errorStyle="warning" imeMode="halfAlpha" allowBlank="1" showInputMessage="1" showErrorMessage="1" sqref="I159:M159" xr:uid="{D2C7298E-81E2-4866-B105-9237E637C76D}"/>
    <dataValidation type="whole" imeMode="halfAlpha" allowBlank="1" showInputMessage="1" showErrorMessage="1" error="7桁の数字を入力してください" sqref="I161:M161" xr:uid="{92FBEBE2-E439-47F1-939F-A1EE5A2FD3E8}">
      <formula1>0</formula1>
      <formula2>9999999</formula2>
    </dataValidation>
    <dataValidation errorStyle="warning" imeMode="hiragana" allowBlank="1" showInputMessage="1" showErrorMessage="1" sqref="I163:Y163" xr:uid="{FC23F39B-55D5-4611-9E69-4440BBF60D02}"/>
    <dataValidation errorStyle="warning" imeMode="halfAlpha" allowBlank="1" showInputMessage="1" showErrorMessage="1" sqref="I165:M165" xr:uid="{6CC90AEA-BE44-48A1-A1FD-14A73B0317F2}"/>
    <dataValidation errorStyle="warning" imeMode="halfAlpha" allowBlank="1" showInputMessage="1" showErrorMessage="1" sqref="I167:M167" xr:uid="{8EABEF93-14AF-48AA-BD45-372759DE156B}"/>
    <dataValidation errorStyle="warning" imeMode="halfAlpha" allowBlank="1" showInputMessage="1" showErrorMessage="1" sqref="I169:Y169" xr:uid="{B945124F-069B-4AC1-9415-54EB6DE1E050}"/>
    <dataValidation type="date" imeMode="halfAlpha" allowBlank="1" showInputMessage="1" showErrorMessage="1" error="有効な日付を入力してください" sqref="I177:M177" xr:uid="{3958C817-F223-423A-8939-6945E3982FF6}">
      <formula1>92</formula1>
      <formula2>73415</formula2>
    </dataValidation>
    <dataValidation errorStyle="warning" imeMode="hiragana" allowBlank="1" showInputMessage="1" showErrorMessage="1" sqref="I179:M179" xr:uid="{E2C5B8B4-E800-4C2A-BDA4-33031FA8B6ED}"/>
    <dataValidation type="date" imeMode="halfAlpha" allowBlank="1" showInputMessage="1" showErrorMessage="1" error="有効な日付を入力してください" sqref="I181:M181" xr:uid="{9CD65257-049E-4AE1-BA51-99C4FDB5E94F}">
      <formula1>92</formula1>
      <formula2>73415</formula2>
    </dataValidation>
    <dataValidation type="date" imeMode="halfAlpha" allowBlank="1" showInputMessage="1" showErrorMessage="1" error="有効な日付を入力してください" sqref="I183:M183" xr:uid="{A56278EE-B42E-46B5-87C1-65A643F0A7B2}">
      <formula1>92</formula1>
      <formula2>73415</formula2>
    </dataValidation>
    <dataValidation type="date" imeMode="halfAlpha" allowBlank="1" showInputMessage="1" showErrorMessage="1" error="有効な日付を入力してください" sqref="I185:M185" xr:uid="{3C606147-D3C1-44FF-A407-6EAB31A33AEC}">
      <formula1>92</formula1>
      <formula2>73415</formula2>
    </dataValidation>
    <dataValidation type="date" imeMode="halfAlpha" allowBlank="1" showInputMessage="1" showErrorMessage="1" error="有効な日付を入力してください" sqref="O185:P185" xr:uid="{E210E0EE-CDBB-49CC-8A56-88AF693552AF}">
      <formula1>92</formula1>
      <formula2>73415</formula2>
    </dataValidation>
    <dataValidation type="date" imeMode="halfAlpha" allowBlank="1" showInputMessage="1" showErrorMessage="1" error="有効な日付を入力してください" sqref="I187:M187" xr:uid="{877E0050-AFEB-4938-8B23-4A5A54035286}">
      <formula1>92</formula1>
      <formula2>73415</formula2>
    </dataValidation>
    <dataValidation type="whole" imeMode="halfAlpha" allowBlank="1" showInputMessage="1" showErrorMessage="1" error="有効な数字を入力してください" sqref="I189:M189" xr:uid="{8F2CC7F3-BC1A-411B-926D-A076436FB889}">
      <formula1>0</formula1>
      <formula2>9999999999</formula2>
    </dataValidation>
    <dataValidation type="list" imeMode="halfAlpha" allowBlank="1" showInputMessage="1" showErrorMessage="1" error="リストから選択してください" sqref="I191:M191" xr:uid="{CD5C20B3-8FB1-4479-82F9-7512536C9692}">
      <formula1>"該当する,該当しない,　"</formula1>
    </dataValidation>
    <dataValidation type="whole" imeMode="halfAlpha" allowBlank="1" showInputMessage="1" showErrorMessage="1" error="有効な数字を入力してください。10兆円以上になる場合は、9,999,999,999と入力してください" sqref="I193:M193" xr:uid="{B987BE1C-AC35-4E88-9B8B-E9DDACED9A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5:M195" xr:uid="{DF5AC814-9040-4C6B-BD9D-5069236FD0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9:M199" xr:uid="{945AA5DC-A55A-4890-9B5A-DB3AD0C6A8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0:M200" xr:uid="{BFD84E46-6A9A-4875-980C-F90A8791B9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1:M201" xr:uid="{A95B7025-9F66-4B51-903F-75631DE8802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2:M202" xr:uid="{D5E9470E-9B2E-4CA9-8F8E-9C05AA6298AE}">
      <formula1>-9999999999</formula1>
      <formula2>9999999999</formula2>
    </dataValidation>
    <dataValidation type="whole" imeMode="halfAlpha" allowBlank="1" showInputMessage="1" showErrorMessage="1" error="有効な数字を入力してください" sqref="I206:M206" xr:uid="{322C430E-04CA-469C-9607-27266B952842}">
      <formula1>0</formula1>
      <formula2>9999999999</formula2>
    </dataValidation>
    <dataValidation type="whole" imeMode="halfAlpha" allowBlank="1" showInputMessage="1" showErrorMessage="1" error="有効な数字を入力してください" sqref="I207:M207" xr:uid="{286C58A7-1277-425A-8402-7905D43C4995}">
      <formula1>0</formula1>
      <formula2>9999999999</formula2>
    </dataValidation>
    <dataValidation type="whole" imeMode="halfAlpha" allowBlank="1" showInputMessage="1" showErrorMessage="1" error="有効な数字を入力してください" sqref="I208:M208" xr:uid="{A93ACE89-C8E7-4103-85E5-3BC84A81109A}">
      <formula1>0</formula1>
      <formula2>9999999999</formula2>
    </dataValidation>
    <dataValidation type="whole" imeMode="halfAlpha" allowBlank="1" showInputMessage="1" showErrorMessage="1" error="有効な数字を入力してください" sqref="I210:M210" xr:uid="{9A7C06B6-42B9-4069-8CE0-5ED876BF6EFE}">
      <formula1>0</formula1>
      <formula2>9999999999</formula2>
    </dataValidation>
    <dataValidation type="whole" imeMode="halfAlpha" allowBlank="1" showInputMessage="1" showErrorMessage="1" error="有効な数字を入力してください。10兆円以上になる場合は、9,999,999,999と入力してください" sqref="I218:M218" xr:uid="{11EC722D-74B6-40B0-A87B-B8758D2F126F}">
      <formula1>-9999999999</formula1>
      <formula2>9999999999</formula2>
    </dataValidation>
    <dataValidation type="date" imeMode="halfAlpha" allowBlank="1" showInputMessage="1" showErrorMessage="1" error="有効な日付を入力してください" sqref="I222:M222" xr:uid="{610A5F4E-2053-46C2-A8CC-35CFEC9A55EC}">
      <formula1>92</formula1>
      <formula2>73415</formula2>
    </dataValidation>
    <dataValidation type="date" imeMode="halfAlpha" allowBlank="1" showInputMessage="1" showErrorMessage="1" error="有効な日付を入力してください" sqref="I223:M223" xr:uid="{C3C7B3DF-D62B-422F-98B7-B84F197D816B}">
      <formula1>92</formula1>
      <formula2>73415</formula2>
    </dataValidation>
    <dataValidation type="date" imeMode="halfAlpha" allowBlank="1" showInputMessage="1" showErrorMessage="1" error="有効な日付を入力してください" sqref="O222" xr:uid="{F334BA74-701E-49D6-B897-E67ECAD32D06}">
      <formula1>92</formula1>
      <formula2>73415</formula2>
    </dataValidation>
    <dataValidation type="date" imeMode="halfAlpha" allowBlank="1" showInputMessage="1" showErrorMessage="1" error="有効な日付を入力してください" sqref="O223" xr:uid="{924E37AB-9D8B-4A4B-8290-AE6E063D2F3D}">
      <formula1>92</formula1>
      <formula2>73415</formula2>
    </dataValidation>
    <dataValidation type="date" imeMode="halfAlpha" allowBlank="1" showInputMessage="1" showErrorMessage="1" error="有効な日付を入力してください" sqref="Q222" xr:uid="{A29183B6-5D68-4318-B169-56AA875F7057}">
      <formula1>92</formula1>
      <formula2>73415</formula2>
    </dataValidation>
    <dataValidation type="date" imeMode="halfAlpha" allowBlank="1" showInputMessage="1" showErrorMessage="1" error="有効な日付を入力してください" sqref="Q223" xr:uid="{FB635F12-DC51-4B5A-96D1-AD8E5DDA0D31}">
      <formula1>92</formula1>
      <formula2>73415</formula2>
    </dataValidation>
    <dataValidation type="date" imeMode="halfAlpha" allowBlank="1" showInputMessage="1" showErrorMessage="1" error="有効な日付を入力してください" sqref="S222" xr:uid="{439E65D8-8D64-492F-893B-33D5B5196BD7}">
      <formula1>92</formula1>
      <formula2>73415</formula2>
    </dataValidation>
    <dataValidation type="date" imeMode="halfAlpha" allowBlank="1" showInputMessage="1" showErrorMessage="1" error="有効な日付を入力してください" sqref="S223" xr:uid="{01EF6F4C-6FC6-4A1F-BDC8-C9FF509CB802}">
      <formula1>92</formula1>
      <formula2>73415</formula2>
    </dataValidation>
    <dataValidation type="whole" imeMode="halfAlpha" allowBlank="1" showInputMessage="1" showErrorMessage="1" error="有効な数字を入力してください。10兆円以上になる場合は、9,999,999,999と入力してください" sqref="I224:N224" xr:uid="{1D8B73B6-FF14-44FE-99C6-F82E266098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4:P224" xr:uid="{6AD44EE7-860D-400E-B3AA-CAC770661C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4:R224" xr:uid="{FF8079E9-E838-4338-A939-74CBAEED5B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4:T224" xr:uid="{016E7FDC-B0FF-40A8-A307-9AD0C9A0468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4:Y224" xr:uid="{4D525F54-05E3-4D03-80F9-E6FAB97ADE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5:N225" xr:uid="{46B57B13-A11B-443C-BD2B-82E459E1F5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5:P225" xr:uid="{5C3E1A40-5E02-4FAA-8346-FBFF9508CF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5:R225" xr:uid="{60D9ED43-1E3E-4B26-8409-742CEB4574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5:T225" xr:uid="{42A695FF-4974-4D13-A0DF-2CE988750F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5:Y225" xr:uid="{645A4BE8-1AB2-41C1-9EE8-B35A375EA8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6:N226" xr:uid="{591107A0-8793-4736-AD79-BFE22EC78D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6:P226" xr:uid="{5A6E99B6-5D0F-4EFC-B937-5F6AA427C2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6:R226" xr:uid="{483AE630-01A6-4CFD-B573-CE44058EB7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6:T226" xr:uid="{080F17CA-2978-4F2A-81A6-ACB959802BD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6:Y226" xr:uid="{5B1EFC9D-3E08-4AFB-A27A-1F2D20BD688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7:N227" xr:uid="{D8CBFD71-B265-49D3-99E4-680063448E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7:P227" xr:uid="{44F3D72E-2738-43C4-8003-60927671A2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7:R227" xr:uid="{3383929E-C58B-4251-819B-CBAC1DB931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7:T227" xr:uid="{849BB31D-9CB3-49FA-81C6-9FAED5DB68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7:Y227" xr:uid="{EC8631F6-E46A-4637-8F84-8CFAF1108D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8:N228" xr:uid="{54DA45C1-37FD-484D-A9CB-FC391457857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8:P228" xr:uid="{88A3C944-788C-485D-B117-92892758E2F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8:R228" xr:uid="{CC6BBCD7-727A-42B5-B00B-168921F37E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8:T228" xr:uid="{0C9526A2-51D0-4D3E-A158-F52C94725E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8:Y228" xr:uid="{EF0F3771-4181-4D7C-9B9E-695777E5EA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9:N229" xr:uid="{529B6BC0-35AE-4FEF-9F96-790F9E0181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9:P229" xr:uid="{538BDD99-3DF2-4B9A-87C9-921CE051129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9:R229" xr:uid="{D3AE2F33-7DF7-45EE-A130-03CEF6BCCA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9:T229" xr:uid="{6B006AA5-AB9B-4C29-839E-7E7E08FDC0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9:Y229" xr:uid="{DCF0B05B-87CA-45A3-BAD1-7A5A1E60FADD}">
      <formula1>-9999999999</formula1>
      <formula2>9999999999</formula2>
    </dataValidation>
    <dataValidation type="whole" imeMode="halfAlpha" allowBlank="1" showInputMessage="1" showErrorMessage="1" error="有効な数字を入力してください" sqref="L239:M239" xr:uid="{214D9C61-A42A-4974-9397-B1899D2435A4}">
      <formula1>0</formula1>
      <formula2>9999999999</formula2>
    </dataValidation>
    <dataValidation type="whole" imeMode="halfAlpha" allowBlank="1" showInputMessage="1" showErrorMessage="1" error="有効な数字を入力してください" sqref="L240:M240" xr:uid="{18FC704C-F61B-4675-B386-8837AF8AEB1B}">
      <formula1>0</formula1>
      <formula2>9999999999</formula2>
    </dataValidation>
    <dataValidation type="whole" imeMode="halfAlpha" allowBlank="1" showInputMessage="1" showErrorMessage="1" error="有効な数字を入力してください" sqref="L241:M241" xr:uid="{730725AE-7A4A-47F2-A6FA-1AC383DA25B1}">
      <formula1>0</formula1>
      <formula2>9999999999</formula2>
    </dataValidation>
    <dataValidation type="whole" imeMode="halfAlpha" allowBlank="1" showInputMessage="1" showErrorMessage="1" error="有効な数字を入力してください" sqref="L242:M242" xr:uid="{9EB2BD58-9616-48D9-A1F6-11EC4129AADF}">
      <formula1>0</formula1>
      <formula2>9999999999</formula2>
    </dataValidation>
    <dataValidation type="whole" imeMode="halfAlpha" allowBlank="1" showInputMessage="1" showErrorMessage="1" error="有効な数字を入力してください" sqref="L243:M243" xr:uid="{FC8C6B40-7FF6-4517-B970-0CAB61BF87E8}">
      <formula1>0</formula1>
      <formula2>9999999999</formula2>
    </dataValidation>
    <dataValidation type="whole" imeMode="halfAlpha" allowBlank="1" showInputMessage="1" showErrorMessage="1" error="有効な数字を入力してください" sqref="L244:M244" xr:uid="{9379B5CB-993F-4FC0-8DD6-CA878650325D}">
      <formula1>0</formula1>
      <formula2>9999999999</formula2>
    </dataValidation>
    <dataValidation type="whole" imeMode="halfAlpha" allowBlank="1" showInputMessage="1" showErrorMessage="1" error="有効な数字を入力してください" sqref="L245:M245" xr:uid="{0EC8A986-E62F-4CF4-9282-04BE1504E5E3}">
      <formula1>0</formula1>
      <formula2>9999999999</formula2>
    </dataValidation>
    <dataValidation type="whole" imeMode="halfAlpha" allowBlank="1" showInputMessage="1" showErrorMessage="1" error="有効な数字を入力してください" sqref="L246:M246" xr:uid="{427AB942-55EA-46C5-81EA-1D797474BA2C}">
      <formula1>0</formula1>
      <formula2>9999999999</formula2>
    </dataValidation>
    <dataValidation type="whole" imeMode="halfAlpha" allowBlank="1" showInputMessage="1" showErrorMessage="1" error="有効な数字を入力してください" sqref="L247:M247" xr:uid="{59D6D648-E7A7-4C5C-9713-4B815BABCB69}">
      <formula1>0</formula1>
      <formula2>9999999999</formula2>
    </dataValidation>
    <dataValidation type="whole" imeMode="halfAlpha" allowBlank="1" showInputMessage="1" showErrorMessage="1" error="有効な数字を入力してください" sqref="L248:M248" xr:uid="{1D0EBEB2-1FF7-4318-B3A0-C616C225C0E9}">
      <formula1>0</formula1>
      <formula2>9999999999</formula2>
    </dataValidation>
    <dataValidation type="whole" imeMode="halfAlpha" allowBlank="1" showInputMessage="1" showErrorMessage="1" error="有効な数字を入力してください" sqref="L249:M249" xr:uid="{D258F565-98A8-48E0-A050-C0FAE49092AF}">
      <formula1>0</formula1>
      <formula2>9999999999</formula2>
    </dataValidation>
    <dataValidation type="whole" imeMode="halfAlpha" allowBlank="1" showInputMessage="1" showErrorMessage="1" error="有効な数字を入力してください" sqref="L250:M250" xr:uid="{12C075BE-2AF3-4DD4-9091-0FC62F43FCD1}">
      <formula1>0</formula1>
      <formula2>9999999999</formula2>
    </dataValidation>
    <dataValidation type="whole" imeMode="halfAlpha" allowBlank="1" showInputMessage="1" showErrorMessage="1" error="有効な数字を入力してください" sqref="L251:M251" xr:uid="{9777B5A3-0136-483D-B4D3-56F808448792}">
      <formula1>0</formula1>
      <formula2>9999999999</formula2>
    </dataValidation>
    <dataValidation type="whole" imeMode="halfAlpha" allowBlank="1" showInputMessage="1" showErrorMessage="1" error="有効な数字を入力してください" sqref="L252:M252" xr:uid="{30757DC7-9874-4A22-9D65-46BAFA2D91C6}">
      <formula1>0</formula1>
      <formula2>9999999999</formula2>
    </dataValidation>
    <dataValidation type="whole" imeMode="halfAlpha" allowBlank="1" showInputMessage="1" showErrorMessage="1" error="有効な数字を入力してください" sqref="L253:M253" xr:uid="{1DF88798-4DC4-4DAA-BA32-820F176C8CB7}">
      <formula1>0</formula1>
      <formula2>9999999999</formula2>
    </dataValidation>
    <dataValidation type="whole" imeMode="halfAlpha" allowBlank="1" showInputMessage="1" showErrorMessage="1" error="有効な数字を入力してください" sqref="L254:M254" xr:uid="{EFE5F890-0580-4F77-95DD-C6825F5F1E36}">
      <formula1>0</formula1>
      <formula2>9999999999</formula2>
    </dataValidation>
    <dataValidation type="whole" imeMode="halfAlpha" allowBlank="1" showInputMessage="1" showErrorMessage="1" error="有効な数字を入力してください" sqref="L255:M255" xr:uid="{6C2A4D8E-2AD2-436B-AC77-A60370360B6C}">
      <formula1>0</formula1>
      <formula2>9999999999</formula2>
    </dataValidation>
    <dataValidation type="whole" imeMode="halfAlpha" allowBlank="1" showInputMessage="1" showErrorMessage="1" error="有効な数字を入力してください" sqref="L256:M256" xr:uid="{136D3289-55F7-43CA-AA7B-64DA7A0176EC}">
      <formula1>0</formula1>
      <formula2>9999999999</formula2>
    </dataValidation>
    <dataValidation type="whole" imeMode="halfAlpha" allowBlank="1" showInputMessage="1" showErrorMessage="1" error="有効な数字を入力してください" sqref="L257:M257" xr:uid="{8D82E5DE-A495-4850-B907-72AF4C2800F8}">
      <formula1>0</formula1>
      <formula2>9999999999</formula2>
    </dataValidation>
    <dataValidation type="whole" imeMode="halfAlpha" allowBlank="1" showInputMessage="1" showErrorMessage="1" error="有効な数字を入力してください" sqref="L258:M258" xr:uid="{CABD5FD7-0516-4692-A9F6-458638893FEE}">
      <formula1>0</formula1>
      <formula2>9999999999</formula2>
    </dataValidation>
    <dataValidation type="whole" imeMode="halfAlpha" allowBlank="1" showInputMessage="1" showErrorMessage="1" error="有効な数字を入力してください" sqref="L259:M259" xr:uid="{C0648F57-74E5-4E18-B0E9-55F5D4D7EFA9}">
      <formula1>0</formula1>
      <formula2>9999999999</formula2>
    </dataValidation>
    <dataValidation type="whole" imeMode="halfAlpha" allowBlank="1" showInputMessage="1" showErrorMessage="1" error="有効な数字を入力してください" sqref="L260:M260" xr:uid="{EFF69347-E86F-43A2-AF4E-8105902733CF}">
      <formula1>0</formula1>
      <formula2>9999999999</formula2>
    </dataValidation>
    <dataValidation type="whole" imeMode="halfAlpha" allowBlank="1" showInputMessage="1" showErrorMessage="1" error="有効な数字を入力してください" sqref="L261:M261" xr:uid="{D0196D62-ABF8-4394-811C-F89E6469136B}">
      <formula1>0</formula1>
      <formula2>9999999999</formula2>
    </dataValidation>
    <dataValidation type="whole" imeMode="halfAlpha" allowBlank="1" showInputMessage="1" showErrorMessage="1" error="有効な数字を入力してください" sqref="L262:M262" xr:uid="{B3CCC816-A029-4ECA-A0B4-EBCB28159A8E}">
      <formula1>0</formula1>
      <formula2>9999999999</formula2>
    </dataValidation>
    <dataValidation type="whole" imeMode="halfAlpha" allowBlank="1" showInputMessage="1" showErrorMessage="1" error="有効な数字を入力してください" sqref="S239:T239" xr:uid="{7B7224A5-702E-478D-B9C1-E3BD6F939091}">
      <formula1>0</formula1>
      <formula2>9999999999</formula2>
    </dataValidation>
    <dataValidation type="whole" imeMode="halfAlpha" allowBlank="1" showInputMessage="1" showErrorMessage="1" error="有効な数字を入力してください" sqref="S240:T240" xr:uid="{AB589C55-D41E-4A3E-A65C-F89FAF377B9E}">
      <formula1>0</formula1>
      <formula2>9999999999</formula2>
    </dataValidation>
    <dataValidation type="whole" imeMode="halfAlpha" allowBlank="1" showInputMessage="1" showErrorMessage="1" error="有効な数字を入力してください" sqref="S241:T241" xr:uid="{CD0B7540-9B46-4D98-9642-FC35304FE128}">
      <formula1>0</formula1>
      <formula2>9999999999</formula2>
    </dataValidation>
    <dataValidation type="whole" imeMode="halfAlpha" allowBlank="1" showInputMessage="1" showErrorMessage="1" error="有効な数字を入力してください" sqref="S242:T242" xr:uid="{10A1BC12-1562-49EE-AF02-E52FC162C151}">
      <formula1>0</formula1>
      <formula2>9999999999</formula2>
    </dataValidation>
    <dataValidation type="whole" imeMode="halfAlpha" allowBlank="1" showInputMessage="1" showErrorMessage="1" error="有効な数字を入力してください" sqref="S243:T243" xr:uid="{50BBF4BD-BE21-4AD4-9B3C-7A0A077CD267}">
      <formula1>0</formula1>
      <formula2>9999999999</formula2>
    </dataValidation>
    <dataValidation type="whole" imeMode="halfAlpha" allowBlank="1" showInputMessage="1" showErrorMessage="1" error="有効な数字を入力してください" sqref="S244:T244" xr:uid="{DEAC7979-1C29-49AF-8766-BE49E398716E}">
      <formula1>0</formula1>
      <formula2>9999999999</formula2>
    </dataValidation>
    <dataValidation type="whole" imeMode="halfAlpha" allowBlank="1" showInputMessage="1" showErrorMessage="1" error="有効な数字を入力してください" sqref="S245:T245" xr:uid="{7AE0F278-2CEE-4C87-A1F1-A8823AFA533E}">
      <formula1>0</formula1>
      <formula2>9999999999</formula2>
    </dataValidation>
    <dataValidation type="whole" imeMode="halfAlpha" allowBlank="1" showInputMessage="1" showErrorMessage="1" error="有効な数字を入力してください" sqref="S246:T246" xr:uid="{FE80F1FB-F7D0-41EE-8A38-237DBF1E483B}">
      <formula1>0</formula1>
      <formula2>9999999999</formula2>
    </dataValidation>
    <dataValidation type="whole" imeMode="halfAlpha" allowBlank="1" showInputMessage="1" showErrorMessage="1" error="有効な数字を入力してください" sqref="S247:T247" xr:uid="{95F1CBFD-98AB-454C-AFEE-348DD6119743}">
      <formula1>0</formula1>
      <formula2>9999999999</formula2>
    </dataValidation>
    <dataValidation type="whole" imeMode="halfAlpha" allowBlank="1" showInputMessage="1" showErrorMessage="1" error="有効な数字を入力してください" sqref="S248:T248" xr:uid="{086FE9B1-E9FC-46F1-967B-B07A0282D78F}">
      <formula1>0</formula1>
      <formula2>9999999999</formula2>
    </dataValidation>
    <dataValidation type="list" imeMode="halfAlpha" allowBlank="1" showInputMessage="1" showErrorMessage="1" error="リストから選択してください" sqref="L273:M273" xr:uid="{1147531C-8C3E-4453-9332-E69DAC9F38A8}">
      <formula1>"○,　"</formula1>
    </dataValidation>
    <dataValidation errorStyle="warning" imeMode="halfAlpha" allowBlank="1" showInputMessage="1" showErrorMessage="1" sqref="N273:P273" xr:uid="{1B72CAD6-9A04-4A01-817A-7F5D48EEE4DF}"/>
    <dataValidation type="date" imeMode="halfAlpha" allowBlank="1" showInputMessage="1" showErrorMessage="1" error="有効な日付を入力してください" sqref="Q273:R273" xr:uid="{289C576D-9A2A-49E8-A9A4-0EE1201DB45E}">
      <formula1>92</formula1>
      <formula2>73415</formula2>
    </dataValidation>
    <dataValidation type="list" imeMode="halfAlpha" allowBlank="1" showInputMessage="1" showErrorMessage="1" error="リストから選択してください" sqref="L274:M274" xr:uid="{984598D2-C588-4290-B6E7-5C1BEE8F04BF}">
      <formula1>"○,　"</formula1>
    </dataValidation>
    <dataValidation errorStyle="warning" imeMode="halfAlpha" allowBlank="1" showInputMessage="1" showErrorMessage="1" sqref="N274:P274" xr:uid="{C5C7D3C3-B918-4F1B-9E4A-1EB0A6A71629}"/>
    <dataValidation type="date" imeMode="halfAlpha" allowBlank="1" showInputMessage="1" showErrorMessage="1" error="有効な日付を入力してください" sqref="Q274:R274" xr:uid="{5F55A411-8F5C-4782-A874-497AF28C4A8A}">
      <formula1>92</formula1>
      <formula2>73415</formula2>
    </dataValidation>
    <dataValidation type="list" imeMode="halfAlpha" allowBlank="1" showInputMessage="1" showErrorMessage="1" error="リストから選択してください" sqref="L275:M275" xr:uid="{59317BFF-D84E-44AF-A136-238396F43341}">
      <formula1>"○,　"</formula1>
    </dataValidation>
    <dataValidation errorStyle="warning" imeMode="halfAlpha" allowBlank="1" showInputMessage="1" showErrorMessage="1" sqref="N275:P275" xr:uid="{DC271A54-45D2-4E89-BB10-75FE3D18A547}"/>
    <dataValidation type="date" imeMode="halfAlpha" allowBlank="1" showInputMessage="1" showErrorMessage="1" error="有効な日付を入力してください" sqref="Q275:R275" xr:uid="{7EA7068E-ACC0-49D2-859A-3BC473BF8A0D}">
      <formula1>92</formula1>
      <formula2>73415</formula2>
    </dataValidation>
    <dataValidation type="list" imeMode="halfAlpha" allowBlank="1" showInputMessage="1" showErrorMessage="1" error="リストから選択してください" sqref="L276:M276" xr:uid="{C60DD05B-CC8F-41AF-B4BA-A864EEBA0AE7}">
      <formula1>"○,　"</formula1>
    </dataValidation>
    <dataValidation errorStyle="warning" imeMode="halfAlpha" allowBlank="1" showInputMessage="1" showErrorMessage="1" sqref="N276:P276" xr:uid="{A767ADD7-AA9B-402F-8D9A-0431515AED03}"/>
    <dataValidation type="date" imeMode="halfAlpha" allowBlank="1" showInputMessage="1" showErrorMessage="1" error="有効な日付を入力してください" sqref="Q276:R276" xr:uid="{D1987FD3-0B4D-49A6-9290-4BBF2A0F73FE}">
      <formula1>92</formula1>
      <formula2>73415</formula2>
    </dataValidation>
    <dataValidation type="list" imeMode="halfAlpha" allowBlank="1" showInputMessage="1" showErrorMessage="1" error="リストから選択してください" sqref="L277:M277" xr:uid="{DF5619A8-CC74-4CDF-BFAD-91D7FC82BCA1}">
      <formula1>"○,　"</formula1>
    </dataValidation>
    <dataValidation errorStyle="warning" imeMode="halfAlpha" allowBlank="1" showInputMessage="1" showErrorMessage="1" sqref="N277:P277" xr:uid="{4EE81D87-0954-4583-BDAC-36794BFA4CC3}"/>
    <dataValidation type="date" imeMode="halfAlpha" allowBlank="1" showInputMessage="1" showErrorMessage="1" error="有効な日付を入力してください" sqref="Q277:R277" xr:uid="{7AFE07EF-7A75-4A0C-8953-19804B7BD287}">
      <formula1>92</formula1>
      <formula2>73415</formula2>
    </dataValidation>
    <dataValidation type="list" imeMode="halfAlpha" allowBlank="1" showInputMessage="1" showErrorMessage="1" error="リストから選択してください" sqref="L278:M278" xr:uid="{4BB8568D-BD7A-4A58-B4EE-CE49FDAED5C7}">
      <formula1>"○,　"</formula1>
    </dataValidation>
    <dataValidation errorStyle="warning" imeMode="halfAlpha" allowBlank="1" showInputMessage="1" showErrorMessage="1" sqref="N278:P278" xr:uid="{29274D19-8489-485E-AE2C-8A2D33008334}"/>
    <dataValidation type="date" imeMode="halfAlpha" allowBlank="1" showInputMessage="1" showErrorMessage="1" error="有効な日付を入力してください" sqref="Q278:R278" xr:uid="{329132EC-6D76-4F26-B375-3A322F42BD07}">
      <formula1>92</formula1>
      <formula2>73415</formula2>
    </dataValidation>
    <dataValidation type="list" imeMode="halfAlpha" allowBlank="1" showInputMessage="1" showErrorMessage="1" error="リストから選択してください" sqref="L279:M279" xr:uid="{F3A71F8A-1BBA-441D-8019-3CD85C088C17}">
      <formula1>"○,　"</formula1>
    </dataValidation>
    <dataValidation errorStyle="warning" imeMode="halfAlpha" allowBlank="1" showInputMessage="1" showErrorMessage="1" sqref="N279:P279" xr:uid="{0873BF95-7C3C-400C-95EA-E1D497464044}"/>
    <dataValidation type="date" imeMode="halfAlpha" allowBlank="1" showInputMessage="1" showErrorMessage="1" error="有効な日付を入力してください" sqref="Q279:R279" xr:uid="{6D22B3DA-C500-49E2-B21A-BBC42600028B}">
      <formula1>92</formula1>
      <formula2>73415</formula2>
    </dataValidation>
    <dataValidation type="list" imeMode="halfAlpha" allowBlank="1" showInputMessage="1" showErrorMessage="1" error="リストから選択してください" sqref="L280:M280" xr:uid="{0D49B777-CD39-4683-8E75-38D97361CFA1}">
      <formula1>"○,　"</formula1>
    </dataValidation>
    <dataValidation errorStyle="warning" imeMode="halfAlpha" allowBlank="1" showInputMessage="1" showErrorMessage="1" sqref="N280:P280" xr:uid="{F74B72C2-4E3C-49AA-8078-5C0DBC96566B}"/>
    <dataValidation type="date" imeMode="halfAlpha" allowBlank="1" showInputMessage="1" showErrorMessage="1" error="有効な日付を入力してください" sqref="Q280:R280" xr:uid="{0BB53BC8-7436-4C79-B663-7844EFF628C6}">
      <formula1>92</formula1>
      <formula2>73415</formula2>
    </dataValidation>
    <dataValidation type="list" imeMode="halfAlpha" allowBlank="1" showInputMessage="1" showErrorMessage="1" error="リストから選択してください" sqref="L281:M281" xr:uid="{529B6019-E45C-44F1-A964-B6EEC825CF62}">
      <formula1>"○,　"</formula1>
    </dataValidation>
    <dataValidation errorStyle="warning" imeMode="halfAlpha" allowBlank="1" showInputMessage="1" showErrorMessage="1" sqref="N281:P281" xr:uid="{7A902F4E-18DD-4A0D-86AB-611B5ECD2C60}"/>
    <dataValidation type="date" imeMode="halfAlpha" allowBlank="1" showInputMessage="1" showErrorMessage="1" error="有効な日付を入力してください" sqref="Q281:R281" xr:uid="{F43C7517-1894-45AD-B876-EE26E60CBCB9}">
      <formula1>92</formula1>
      <formula2>73415</formula2>
    </dataValidation>
    <dataValidation errorStyle="warning" imeMode="hiragana" allowBlank="1" showInputMessage="1" showErrorMessage="1" sqref="E282:K282" xr:uid="{3BF305EB-42E1-4D24-9E30-F990C14E2D75}"/>
    <dataValidation errorStyle="warning" imeMode="halfAlpha" allowBlank="1" showInputMessage="1" showErrorMessage="1" sqref="N282:P282" xr:uid="{DF527B72-89B5-49C3-B9D4-FF2D2DAD48FB}"/>
    <dataValidation type="date" imeMode="halfAlpha" allowBlank="1" showInputMessage="1" showErrorMessage="1" error="有効な日付を入力してください" sqref="Q282:R282" xr:uid="{82E3C9C1-6A37-401E-9A72-0AF1FBB3F2DC}">
      <formula1>92</formula1>
      <formula2>73415</formula2>
    </dataValidation>
    <dataValidation errorStyle="warning" imeMode="hiragana" allowBlank="1" showInputMessage="1" showErrorMessage="1" sqref="E283:K283" xr:uid="{64CD88D0-3A06-4593-B05D-1A9C1F361944}"/>
    <dataValidation errorStyle="warning" imeMode="halfAlpha" allowBlank="1" showInputMessage="1" showErrorMessage="1" sqref="N283:P283" xr:uid="{6B4C9864-3A4D-4739-91D3-C00719EA600D}"/>
    <dataValidation type="date" imeMode="halfAlpha" allowBlank="1" showInputMessage="1" showErrorMessage="1" error="有効な日付を入力してください" sqref="Q283:R283" xr:uid="{A5DA337A-297E-489D-9938-F95146B25193}">
      <formula1>92</formula1>
      <formula2>73415</formula2>
    </dataValidation>
    <dataValidation errorStyle="warning" imeMode="hiragana" allowBlank="1" showInputMessage="1" showErrorMessage="1" sqref="E284:K284" xr:uid="{DFD7D70F-0D50-41DE-8DD8-E3E0D5BEDA58}"/>
    <dataValidation errorStyle="warning" imeMode="halfAlpha" allowBlank="1" showInputMessage="1" showErrorMessage="1" sqref="N284:P284" xr:uid="{BFD94B24-C1B7-4534-9B4E-E8A623EA7257}"/>
    <dataValidation type="date" imeMode="halfAlpha" allowBlank="1" showInputMessage="1" showErrorMessage="1" error="有効な日付を入力してください" sqref="Q284:R284" xr:uid="{EB34C84E-E2E8-4359-B491-EE35BF2457C6}">
      <formula1>92</formula1>
      <formula2>73415</formula2>
    </dataValidation>
    <dataValidation type="list" imeMode="halfAlpha" allowBlank="1" showInputMessage="1" showErrorMessage="1" error="リストから選択してください" sqref="L289:M289" xr:uid="{5C704D5D-6196-4885-B3E0-AEEB82C976A9}">
      <formula1>"○,　"</formula1>
    </dataValidation>
    <dataValidation type="list" imeMode="halfAlpha" allowBlank="1" showInputMessage="1" showErrorMessage="1" error="リストから選択してください" sqref="L290:M290" xr:uid="{00E00915-B7BE-466F-A8C0-79122C68D0DA}">
      <formula1>"○,　"</formula1>
    </dataValidation>
    <dataValidation type="list" imeMode="halfAlpha" allowBlank="1" showInputMessage="1" showErrorMessage="1" error="リストから選択してください" sqref="L291:M291" xr:uid="{F79E20FD-C97A-4587-BA02-2F383446E596}">
      <formula1>"○,　"</formula1>
    </dataValidation>
    <dataValidation type="list" imeMode="halfAlpha" allowBlank="1" showInputMessage="1" showErrorMessage="1" error="リストから選択してください" sqref="L292:M292" xr:uid="{A477F451-E8F6-404D-BC02-FEC3C9F81174}">
      <formula1>"○,　"</formula1>
    </dataValidation>
    <dataValidation type="list" imeMode="halfAlpha" allowBlank="1" showInputMessage="1" showErrorMessage="1" error="リストから選択してください" sqref="L293:M293" xr:uid="{AEECC8E3-D781-49BF-9006-F352BF615FA8}">
      <formula1>"○,　"</formula1>
    </dataValidation>
    <dataValidation type="list" imeMode="halfAlpha" allowBlank="1" showInputMessage="1" showErrorMessage="1" error="リストから選択してください" sqref="L294:M294" xr:uid="{E0E8D765-915A-4896-BB1C-685482A7948A}">
      <formula1>"○,　"</formula1>
    </dataValidation>
    <dataValidation type="list" imeMode="halfAlpha" allowBlank="1" showInputMessage="1" showErrorMessage="1" error="リストから選択してください" sqref="L295:M295" xr:uid="{2365406E-F44D-45F8-862D-078B45BEAAB7}">
      <formula1>"○,　"</formula1>
    </dataValidation>
    <dataValidation type="list" imeMode="halfAlpha" allowBlank="1" showInputMessage="1" showErrorMessage="1" error="リストから選択してください" sqref="L296:M296" xr:uid="{7F318B59-7584-4C03-9012-2292ADD41E16}">
      <formula1>"○,　"</formula1>
    </dataValidation>
    <dataValidation type="list" imeMode="halfAlpha" allowBlank="1" showInputMessage="1" showErrorMessage="1" error="リストから選択してください" sqref="L297:M297" xr:uid="{5F3AC0B7-2237-48F1-98CB-2CC44B221CA9}">
      <formula1>"○,　"</formula1>
    </dataValidation>
    <dataValidation type="list" imeMode="halfAlpha" allowBlank="1" showInputMessage="1" showErrorMessage="1" error="リストから選択してください" sqref="L298:M298" xr:uid="{71EF4FF1-FA36-4240-9A30-69CF25AFC455}">
      <formula1>"○,　"</formula1>
    </dataValidation>
    <dataValidation type="list" imeMode="halfAlpha" allowBlank="1" showInputMessage="1" showErrorMessage="1" error="リストから選択してください" sqref="L299:M299" xr:uid="{7D91E654-BDEF-470C-957D-FBB48E10CA25}">
      <formula1>"○,　"</formula1>
    </dataValidation>
    <dataValidation type="list" imeMode="halfAlpha" allowBlank="1" showInputMessage="1" showErrorMessage="1" error="リストから選択してください" sqref="L300:M300" xr:uid="{D4CCEAEB-EFF1-4B52-B5DD-1A96405A7CFF}">
      <formula1>"○,　"</formula1>
    </dataValidation>
    <dataValidation type="list" imeMode="halfAlpha" allowBlank="1" showInputMessage="1" showErrorMessage="1" error="リストから選択してください" sqref="L301:M301" xr:uid="{676C81C6-81F9-4430-A8CA-78791EF1625D}">
      <formula1>"○,　"</formula1>
    </dataValidation>
    <dataValidation type="list" imeMode="halfAlpha" allowBlank="1" showInputMessage="1" showErrorMessage="1" error="リストから選択してください" sqref="L302:M302" xr:uid="{CDDD7CF0-C8B9-4A59-8B30-58DA06869607}">
      <formula1>"○,　"</formula1>
    </dataValidation>
    <dataValidation type="list" imeMode="halfAlpha" allowBlank="1" showInputMessage="1" showErrorMessage="1" error="リストから選択してください" sqref="L303:M303" xr:uid="{F36E8663-7DC4-4D88-B5B2-3ECCD89B4DA2}">
      <formula1>"○,　"</formula1>
    </dataValidation>
    <dataValidation type="list" imeMode="halfAlpha" allowBlank="1" showInputMessage="1" showErrorMessage="1" error="リストから選択してください" sqref="L304:M304" xr:uid="{100346F2-CEB8-4CF0-B606-7DC345DB6574}">
      <formula1>"○,　"</formula1>
    </dataValidation>
    <dataValidation type="list" imeMode="halfAlpha" allowBlank="1" showInputMessage="1" showErrorMessage="1" error="リストから選択してください" sqref="L305:M305" xr:uid="{17DC06BA-9729-4094-AA2F-61EDB80CE033}">
      <formula1>"○,　"</formula1>
    </dataValidation>
    <dataValidation type="list" imeMode="halfAlpha" allowBlank="1" showInputMessage="1" showErrorMessage="1" error="リストから選択してください" sqref="L306:M306" xr:uid="{E8A0FECE-6BB2-44A2-B8E8-C0A5E8C94A97}">
      <formula1>"○,　"</formula1>
    </dataValidation>
    <dataValidation type="list" imeMode="halfAlpha" allowBlank="1" showInputMessage="1" showErrorMessage="1" error="リストから選択してください" sqref="L307:M307" xr:uid="{B7FD3030-0D67-46CB-A32B-3F74D91B0506}">
      <formula1>"○,　"</formula1>
    </dataValidation>
    <dataValidation type="list" imeMode="halfAlpha" allowBlank="1" showInputMessage="1" showErrorMessage="1" error="リストから選択してください" sqref="L308:M308" xr:uid="{47949D5A-F01C-4A96-9A0B-DC769174688A}">
      <formula1>"○,　"</formula1>
    </dataValidation>
    <dataValidation type="list" imeMode="halfAlpha" allowBlank="1" showInputMessage="1" showErrorMessage="1" error="リストから選択してください" sqref="L309:M309" xr:uid="{53D69EE7-926C-4828-AAB3-A66C395DD97C}">
      <formula1>"○,　"</formula1>
    </dataValidation>
    <dataValidation type="list" imeMode="halfAlpha" allowBlank="1" showInputMessage="1" showErrorMessage="1" error="リストから選択してください" sqref="S289:T289" xr:uid="{AE2C4184-CBD5-4BD3-B650-66850749FAE7}">
      <formula1>"○,　"</formula1>
    </dataValidation>
    <dataValidation type="list" imeMode="halfAlpha" allowBlank="1" showInputMessage="1" showErrorMessage="1" error="リストから選択してください" sqref="S290:T290" xr:uid="{DC421F26-8FC0-4011-B3E7-DAB20D3A404D}">
      <formula1>"○,　"</formula1>
    </dataValidation>
    <dataValidation type="list" imeMode="halfAlpha" allowBlank="1" showInputMessage="1" showErrorMessage="1" error="リストから選択してください" sqref="S291:T291" xr:uid="{DB408A92-B738-4255-9F96-881E08ED1DC6}">
      <formula1>"○,　"</formula1>
    </dataValidation>
    <dataValidation type="list" imeMode="halfAlpha" allowBlank="1" showInputMessage="1" showErrorMessage="1" error="リストから選択してください" sqref="S292:T292" xr:uid="{65D5082F-8356-4490-84F4-67882D17E05E}">
      <formula1>"○,　"</formula1>
    </dataValidation>
    <dataValidation type="list" imeMode="halfAlpha" allowBlank="1" showInputMessage="1" showErrorMessage="1" error="リストから選択してください" sqref="S293:T293" xr:uid="{5D38F002-03F9-48FA-8C00-15D2A9C24F4F}">
      <formula1>"○,　"</formula1>
    </dataValidation>
    <dataValidation type="list" imeMode="halfAlpha" allowBlank="1" showInputMessage="1" showErrorMessage="1" error="リストから選択してください" sqref="S294:T294" xr:uid="{85D13894-362A-48F8-A27D-70FA46770B6B}">
      <formula1>"○,　"</formula1>
    </dataValidation>
    <dataValidation type="list" imeMode="halfAlpha" allowBlank="1" showInputMessage="1" showErrorMessage="1" error="リストから選択してください" sqref="S295:T295" xr:uid="{F8727238-B0D3-4699-9877-9CE80A3A3CF1}">
      <formula1>"○,　"</formula1>
    </dataValidation>
    <dataValidation type="list" imeMode="halfAlpha" allowBlank="1" showInputMessage="1" showErrorMessage="1" error="リストから選択してください" sqref="S296:T296" xr:uid="{454B5366-9104-46F3-8F02-1866A130D94A}">
      <formula1>"○,　"</formula1>
    </dataValidation>
    <dataValidation type="list" imeMode="halfAlpha" allowBlank="1" showInputMessage="1" showErrorMessage="1" error="リストから選択してください" sqref="I314:M314" xr:uid="{F1525E2F-CF2F-4148-8DD0-D4DD0C5A75E5}">
      <formula1>"未取得,取得"</formula1>
    </dataValidation>
    <dataValidation type="list" imeMode="halfAlpha" allowBlank="1" showInputMessage="1" showErrorMessage="1" error="リストから選択してください" sqref="I315:M315" xr:uid="{955FCB16-FFDF-49F0-BE78-E2713FF511B6}">
      <formula1>"未取得,取得"</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26"/>
  </cols>
  <sheetData>
    <row r="1" spans="1:1" x14ac:dyDescent="0.15">
      <c r="A1" s="12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26" t="str">
        <f>"@神奈川県@和歌山県@鹿児島県@"</f>
        <v>@神奈川県@和歌山県@鹿児島県@</v>
      </c>
    </row>
    <row r="3" spans="1:1" x14ac:dyDescent="0.15">
      <c r="A3" s="126" t="s">
        <v>204</v>
      </c>
    </row>
    <row r="4" spans="1:1" x14ac:dyDescent="0.15">
      <c r="A4" s="126" t="s">
        <v>205</v>
      </c>
    </row>
  </sheetData>
  <sheetProtection algorithmName="SHA-512" hashValue="xG1L+OLHUVz3ccf551QoI6z1cJRd4PkPNpX/gQWi/HOQc59iIKIhONvBuv3uLxj4wM9Lx8/P8Q2dT8thm865zg==" saltValue="rePDYzQmKGcPJhciU3v0C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入力シート</vt:lpstr>
      <vt:lpstr>settings</vt:lpstr>
      <vt:lpstr>入力シート!Print_Titles</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2022-02-16T02:53:50Z</cp:lastPrinted>
  <dcterms:created xsi:type="dcterms:W3CDTF">2018-07-20T07:50:20Z</dcterms:created>
  <dcterms:modified xsi:type="dcterms:W3CDTF">2025-08-19T02:31:01Z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