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05_地球温暖化対策・省エネ法\12_地域推進計画（区域施策）\★第２次計画\★施策検討\★脱炭素補助金\00_加西市脱炭素化設備等導入促進補助金交付要綱（案）\"/>
    </mc:Choice>
  </mc:AlternateContent>
  <bookViews>
    <workbookView xWindow="480" yWindow="45" windowWidth="18315" windowHeight="8505"/>
  </bookViews>
  <sheets>
    <sheet name="申請時提出資料" sheetId="3" r:id="rId1"/>
    <sheet name="MD" sheetId="4" r:id="rId2"/>
  </sheets>
  <definedNames>
    <definedName name="_xlnm.Print_Area" localSheetId="0">申請時提出資料!$A$1:$Z$68</definedName>
  </definedNames>
  <calcPr calcId="162913"/>
</workbook>
</file>

<file path=xl/calcChain.xml><?xml version="1.0" encoding="utf-8"?>
<calcChain xmlns="http://schemas.openxmlformats.org/spreadsheetml/2006/main">
  <c r="Y40" i="3" l="1"/>
  <c r="C44" i="3"/>
  <c r="N14" i="4"/>
  <c r="C47" i="3" l="1"/>
  <c r="C26" i="3" l="1"/>
  <c r="E47" i="3" l="1"/>
  <c r="Y47" i="3"/>
  <c r="W47" i="3"/>
  <c r="U47" i="3"/>
  <c r="S47" i="3"/>
  <c r="O47" i="3"/>
  <c r="M47" i="3"/>
  <c r="K47" i="3"/>
  <c r="I47" i="3"/>
  <c r="G47" i="3"/>
  <c r="Q47" i="3"/>
  <c r="E40" i="3" l="1"/>
  <c r="C40" i="3" l="1"/>
  <c r="E44" i="3"/>
  <c r="E46" i="3" s="1"/>
  <c r="E45" i="3" s="1"/>
  <c r="E48" i="3" s="1"/>
  <c r="Q40" i="3"/>
  <c r="G40" i="3"/>
  <c r="G44" i="3" s="1"/>
  <c r="S40" i="3"/>
  <c r="S44" i="3" s="1"/>
  <c r="I40" i="3"/>
  <c r="I44" i="3" s="1"/>
  <c r="U40" i="3"/>
  <c r="K40" i="3"/>
  <c r="W40" i="3"/>
  <c r="M40" i="3"/>
  <c r="O40" i="3"/>
  <c r="C28" i="3"/>
  <c r="C46" i="3" l="1"/>
  <c r="C45" i="3" s="1"/>
  <c r="K44" i="3"/>
  <c r="K46" i="3" s="1"/>
  <c r="K45" i="3" s="1"/>
  <c r="K48" i="3" s="1"/>
  <c r="U44" i="3"/>
  <c r="U46" i="3" s="1"/>
  <c r="U45" i="3" s="1"/>
  <c r="U48" i="3" s="1"/>
  <c r="Q44" i="3"/>
  <c r="Y44" i="3"/>
  <c r="Y46" i="3" s="1"/>
  <c r="Y45" i="3" s="1"/>
  <c r="Y48" i="3" s="1"/>
  <c r="M44" i="3"/>
  <c r="M46" i="3" s="1"/>
  <c r="M45" i="3" s="1"/>
  <c r="O44" i="3"/>
  <c r="W44" i="3"/>
  <c r="W46" i="3" s="1"/>
  <c r="W45" i="3" s="1"/>
  <c r="W48" i="3" s="1"/>
  <c r="I46" i="3"/>
  <c r="I45" i="3" s="1"/>
  <c r="I48" i="3" s="1"/>
  <c r="S46" i="3"/>
  <c r="S45" i="3" s="1"/>
  <c r="S48" i="3" s="1"/>
  <c r="G46" i="3"/>
  <c r="G45" i="3" s="1"/>
  <c r="G48" i="3" s="1"/>
  <c r="F5" i="3"/>
  <c r="C48" i="3" l="1"/>
  <c r="C54" i="3"/>
  <c r="O54" i="3"/>
  <c r="O46" i="3"/>
  <c r="O45" i="3" s="1"/>
  <c r="O48" i="3" s="1"/>
  <c r="M48" i="3"/>
  <c r="Q46" i="3"/>
  <c r="Q45" i="3" s="1"/>
  <c r="O55" i="3" l="1"/>
  <c r="C55" i="3"/>
  <c r="Q48" i="3"/>
  <c r="C51" i="3" s="1"/>
  <c r="C56" i="3" l="1"/>
  <c r="O56" i="3"/>
</calcChain>
</file>

<file path=xl/comments1.xml><?xml version="1.0" encoding="utf-8"?>
<comments xmlns="http://schemas.openxmlformats.org/spreadsheetml/2006/main">
  <authors>
    <author>Windows ユーザー</author>
  </authors>
  <commentList>
    <comment ref="B40" authorId="0" shapeId="0">
      <text>
        <r>
          <rPr>
            <b/>
            <sz val="12"/>
            <color indexed="81"/>
            <rFont val="MS P ゴシック"/>
            <family val="3"/>
            <charset val="128"/>
          </rPr>
          <t>=1b*推定月別発電量（全国平均）*(推定年間発電量（加西市）/推定年間発電量（全国平均）)</t>
        </r>
      </text>
    </comment>
    <comment ref="B45" authorId="0" shapeId="0">
      <text>
        <r>
          <rPr>
            <sz val="10"/>
            <color indexed="81"/>
            <rFont val="MS P ゴシック"/>
            <family val="3"/>
            <charset val="128"/>
          </rPr>
          <t>A,Bのうち小さいほう</t>
        </r>
        <r>
          <rPr>
            <sz val="9"/>
            <color indexed="81"/>
            <rFont val="MS P ゴシック"/>
            <family val="3"/>
            <charset val="128"/>
          </rPr>
          <t xml:space="preserve">
</t>
        </r>
      </text>
    </comment>
    <comment ref="B46" authorId="0" shapeId="0">
      <text>
        <r>
          <rPr>
            <b/>
            <sz val="10"/>
            <color indexed="81"/>
            <rFont val="MS P ゴシック"/>
            <family val="3"/>
            <charset val="128"/>
          </rPr>
          <t>=(発電量4c-自家消費・太陽光)*0.8</t>
        </r>
      </text>
    </comment>
    <comment ref="B47" authorId="0" shapeId="0">
      <text>
        <r>
          <rPr>
            <sz val="11"/>
            <color indexed="81"/>
            <rFont val="MS P ゴシック"/>
            <family val="3"/>
            <charset val="128"/>
          </rPr>
          <t>=蓄電容量1c*0.8</t>
        </r>
        <r>
          <rPr>
            <sz val="9"/>
            <color indexed="81"/>
            <rFont val="MS P ゴシック"/>
            <family val="3"/>
            <charset val="128"/>
          </rPr>
          <t xml:space="preserve">
</t>
        </r>
      </text>
    </comment>
  </commentList>
</comments>
</file>

<file path=xl/sharedStrings.xml><?xml version="1.0" encoding="utf-8"?>
<sst xmlns="http://schemas.openxmlformats.org/spreadsheetml/2006/main" count="188" uniqueCount="119">
  <si>
    <t>1．設備概要</t>
    <rPh sb="2" eb="4">
      <t>セツビ</t>
    </rPh>
    <rPh sb="4" eb="6">
      <t>ガイヨウ</t>
    </rPh>
    <phoneticPr fontId="1"/>
  </si>
  <si>
    <t>太陽光発電
設備</t>
    <rPh sb="0" eb="3">
      <t>タイヨウコウ</t>
    </rPh>
    <rPh sb="3" eb="5">
      <t>ハツデン</t>
    </rPh>
    <rPh sb="6" eb="8">
      <t>セツビ</t>
    </rPh>
    <phoneticPr fontId="1"/>
  </si>
  <si>
    <t>kW</t>
    <phoneticPr fontId="1"/>
  </si>
  <si>
    <t>％</t>
    <phoneticPr fontId="1"/>
  </si>
  <si>
    <t>kWh</t>
    <phoneticPr fontId="1"/>
  </si>
  <si>
    <t>2．提出資料</t>
    <rPh sb="2" eb="4">
      <t>テイシュツ</t>
    </rPh>
    <rPh sb="4" eb="6">
      <t>シリョウ</t>
    </rPh>
    <phoneticPr fontId="1"/>
  </si>
  <si>
    <t>機器名</t>
    <rPh sb="0" eb="2">
      <t>キキ</t>
    </rPh>
    <rPh sb="2" eb="3">
      <t>メイ</t>
    </rPh>
    <phoneticPr fontId="1"/>
  </si>
  <si>
    <t>機器表</t>
    <phoneticPr fontId="1"/>
  </si>
  <si>
    <t>書類名</t>
    <rPh sb="0" eb="2">
      <t>ショルイ</t>
    </rPh>
    <rPh sb="2" eb="3">
      <t>メイ</t>
    </rPh>
    <phoneticPr fontId="1"/>
  </si>
  <si>
    <t>内容</t>
    <rPh sb="0" eb="2">
      <t>ナイヨウ</t>
    </rPh>
    <phoneticPr fontId="1"/>
  </si>
  <si>
    <t>平面図</t>
    <phoneticPr fontId="1"/>
  </si>
  <si>
    <t>主要機器カタログ</t>
    <phoneticPr fontId="1"/>
  </si>
  <si>
    <t>縮尺、設備の位置、枚数及び記号(縮尺を記入)</t>
    <phoneticPr fontId="1"/>
  </si>
  <si>
    <t>カタログ等の該当ページ・関連ページを添付、該当品にマークを施し明示</t>
    <phoneticPr fontId="1"/>
  </si>
  <si>
    <t>蓄電池</t>
    <rPh sb="0" eb="3">
      <t>チクデンチ</t>
    </rPh>
    <phoneticPr fontId="1"/>
  </si>
  <si>
    <t>太陽光発電</t>
    <rPh sb="0" eb="3">
      <t>タイヨウコウ</t>
    </rPh>
    <rPh sb="3" eb="5">
      <t>ハツデン</t>
    </rPh>
    <phoneticPr fontId="1"/>
  </si>
  <si>
    <t>設備の種別、パネル枚数、設置面積、出力（kW）等</t>
    <rPh sb="23" eb="24">
      <t>ナド</t>
    </rPh>
    <phoneticPr fontId="1"/>
  </si>
  <si>
    <t>設備の種別、設置場所、容量（kWh）、出力（kW）等</t>
    <rPh sb="8" eb="10">
      <t>バショ</t>
    </rPh>
    <rPh sb="11" eb="13">
      <t>ヨウリョウ</t>
    </rPh>
    <rPh sb="25" eb="26">
      <t>ナド</t>
    </rPh>
    <phoneticPr fontId="1"/>
  </si>
  <si>
    <t>縮尺及び設備の位置(縮尺を記入)</t>
    <rPh sb="2" eb="3">
      <t>オヨ</t>
    </rPh>
    <phoneticPr fontId="1"/>
  </si>
  <si>
    <t>7月</t>
  </si>
  <si>
    <t>8月</t>
  </si>
  <si>
    <t>9月</t>
  </si>
  <si>
    <t>10月</t>
  </si>
  <si>
    <t>11月</t>
  </si>
  <si>
    <t>12月</t>
  </si>
  <si>
    <t>✓欄</t>
    <rPh sb="1" eb="2">
      <t>ラン</t>
    </rPh>
    <phoneticPr fontId="1"/>
  </si>
  <si>
    <t>4月</t>
    <rPh sb="1" eb="2">
      <t>ガツ</t>
    </rPh>
    <phoneticPr fontId="1"/>
  </si>
  <si>
    <t>5月</t>
    <rPh sb="1" eb="2">
      <t>ガツ</t>
    </rPh>
    <phoneticPr fontId="1"/>
  </si>
  <si>
    <t>6月</t>
    <rPh sb="1" eb="2">
      <t>ガツ</t>
    </rPh>
    <phoneticPr fontId="1"/>
  </si>
  <si>
    <t>1月</t>
  </si>
  <si>
    <t>2月</t>
  </si>
  <si>
    <t>　直近、12カ月分の施設の消費電力をご記入ください。（新設の場合は、想定される使用電力量を記載）</t>
    <rPh sb="1" eb="3">
      <t>チョッキン</t>
    </rPh>
    <rPh sb="7" eb="9">
      <t>ゲツブン</t>
    </rPh>
    <rPh sb="10" eb="12">
      <t>シセツ</t>
    </rPh>
    <rPh sb="13" eb="15">
      <t>ショウヒ</t>
    </rPh>
    <rPh sb="15" eb="17">
      <t>デンリョク</t>
    </rPh>
    <rPh sb="19" eb="21">
      <t>キニュウ</t>
    </rPh>
    <rPh sb="27" eb="29">
      <t>シンセツ</t>
    </rPh>
    <rPh sb="30" eb="32">
      <t>バアイ</t>
    </rPh>
    <rPh sb="34" eb="36">
      <t>ソウテイ</t>
    </rPh>
    <rPh sb="39" eb="41">
      <t>シヨウ</t>
    </rPh>
    <rPh sb="41" eb="43">
      <t>デンリョク</t>
    </rPh>
    <rPh sb="43" eb="44">
      <t>リョウ</t>
    </rPh>
    <rPh sb="45" eb="47">
      <t>キサイ</t>
    </rPh>
    <phoneticPr fontId="1"/>
  </si>
  <si>
    <t>3．施設の稼働状況</t>
    <rPh sb="2" eb="4">
      <t>シセツ</t>
    </rPh>
    <rPh sb="5" eb="7">
      <t>カドウ</t>
    </rPh>
    <rPh sb="7" eb="9">
      <t>ジョウキョウ</t>
    </rPh>
    <phoneticPr fontId="1"/>
  </si>
  <si>
    <t>日/年</t>
    <rPh sb="0" eb="1">
      <t>ニチ</t>
    </rPh>
    <rPh sb="2" eb="3">
      <t>ネン</t>
    </rPh>
    <phoneticPr fontId="1"/>
  </si>
  <si>
    <t>0:00～</t>
    <phoneticPr fontId="1"/>
  </si>
  <si>
    <t>1:00～</t>
    <phoneticPr fontId="1"/>
  </si>
  <si>
    <t>2:00～</t>
    <phoneticPr fontId="1"/>
  </si>
  <si>
    <t>3:00～</t>
    <phoneticPr fontId="1"/>
  </si>
  <si>
    <t>4:00～</t>
    <phoneticPr fontId="1"/>
  </si>
  <si>
    <t>5:00～</t>
    <phoneticPr fontId="1"/>
  </si>
  <si>
    <t>6:00～</t>
    <phoneticPr fontId="1"/>
  </si>
  <si>
    <t>7:00～</t>
    <phoneticPr fontId="1"/>
  </si>
  <si>
    <t>8:00～</t>
    <phoneticPr fontId="1"/>
  </si>
  <si>
    <t>9:00～</t>
    <phoneticPr fontId="1"/>
  </si>
  <si>
    <t>10:00～</t>
    <phoneticPr fontId="1"/>
  </si>
  <si>
    <t>11:00～</t>
    <phoneticPr fontId="1"/>
  </si>
  <si>
    <t>12:00～</t>
    <phoneticPr fontId="1"/>
  </si>
  <si>
    <t>13:00～</t>
    <phoneticPr fontId="1"/>
  </si>
  <si>
    <t>14:00～</t>
    <phoneticPr fontId="1"/>
  </si>
  <si>
    <t>15:00～</t>
    <phoneticPr fontId="1"/>
  </si>
  <si>
    <t>16:00～</t>
    <phoneticPr fontId="1"/>
  </si>
  <si>
    <t>17:00～</t>
    <phoneticPr fontId="1"/>
  </si>
  <si>
    <t>18:00～</t>
    <phoneticPr fontId="1"/>
  </si>
  <si>
    <t>19:00～</t>
    <phoneticPr fontId="1"/>
  </si>
  <si>
    <t>20:00～</t>
    <phoneticPr fontId="1"/>
  </si>
  <si>
    <t>21:00～</t>
    <phoneticPr fontId="1"/>
  </si>
  <si>
    <t>22:00～</t>
    <phoneticPr fontId="1"/>
  </si>
  <si>
    <t>23:00～</t>
    <phoneticPr fontId="1"/>
  </si>
  <si>
    <t>○</t>
    <phoneticPr fontId="1"/>
  </si>
  <si>
    <t>3月</t>
  </si>
  <si>
    <t>kWh/年</t>
    <rPh sb="4" eb="5">
      <t>ネン</t>
    </rPh>
    <phoneticPr fontId="1"/>
  </si>
  <si>
    <t>設備の稼働時間</t>
    <rPh sb="0" eb="2">
      <t>セツビ</t>
    </rPh>
    <rPh sb="3" eb="5">
      <t>カドウ</t>
    </rPh>
    <rPh sb="5" eb="7">
      <t>ジカン</t>
    </rPh>
    <phoneticPr fontId="1"/>
  </si>
  <si>
    <t>加西市における太陽光発電1kWが発電する年間発電量</t>
    <rPh sb="0" eb="3">
      <t>カサイシ</t>
    </rPh>
    <rPh sb="7" eb="10">
      <t>タイヨウコウ</t>
    </rPh>
    <rPh sb="10" eb="12">
      <t>ハツデン</t>
    </rPh>
    <rPh sb="16" eb="18">
      <t>ハツデン</t>
    </rPh>
    <rPh sb="20" eb="22">
      <t>ネンカン</t>
    </rPh>
    <rPh sb="22" eb="24">
      <t>ハツデン</t>
    </rPh>
    <rPh sb="24" eb="25">
      <t>リョウ</t>
    </rPh>
    <phoneticPr fontId="1"/>
  </si>
  <si>
    <t>kWh/年</t>
    <rPh sb="4" eb="5">
      <t>ネン</t>
    </rPh>
    <phoneticPr fontId="1"/>
  </si>
  <si>
    <t>太陽光発電の月別発電効率（全国平均）</t>
    <rPh sb="0" eb="3">
      <t>タイヨウコウ</t>
    </rPh>
    <rPh sb="3" eb="5">
      <t>ハツデン</t>
    </rPh>
    <rPh sb="6" eb="8">
      <t>ツキベツ</t>
    </rPh>
    <rPh sb="8" eb="10">
      <t>ハツデン</t>
    </rPh>
    <rPh sb="10" eb="12">
      <t>コウリツ</t>
    </rPh>
    <rPh sb="13" eb="15">
      <t>ゼンコク</t>
    </rPh>
    <rPh sb="15" eb="17">
      <t>ヘイキン</t>
    </rPh>
    <phoneticPr fontId="1"/>
  </si>
  <si>
    <t>1月</t>
    <rPh sb="1" eb="2">
      <t>ガツ</t>
    </rPh>
    <phoneticPr fontId="1"/>
  </si>
  <si>
    <t>2月</t>
    <rPh sb="1" eb="2">
      <t>ガツ</t>
    </rPh>
    <phoneticPr fontId="1"/>
  </si>
  <si>
    <t>4月</t>
  </si>
  <si>
    <t>5月</t>
  </si>
  <si>
    <t>6月</t>
  </si>
  <si>
    <t>月別の日数</t>
    <rPh sb="0" eb="2">
      <t>ツキベツ</t>
    </rPh>
    <rPh sb="3" eb="5">
      <t>ニッスウ</t>
    </rPh>
    <phoneticPr fontId="1"/>
  </si>
  <si>
    <t>推定年間発電量（全国平均）</t>
    <rPh sb="0" eb="2">
      <t>スイテイ</t>
    </rPh>
    <rPh sb="2" eb="4">
      <t>ネンカン</t>
    </rPh>
    <rPh sb="4" eb="6">
      <t>ハツデン</t>
    </rPh>
    <rPh sb="6" eb="7">
      <t>リョウ</t>
    </rPh>
    <rPh sb="8" eb="10">
      <t>ゼンコク</t>
    </rPh>
    <rPh sb="10" eb="12">
      <t>ヘイキン</t>
    </rPh>
    <phoneticPr fontId="1"/>
  </si>
  <si>
    <t>％</t>
    <phoneticPr fontId="1"/>
  </si>
  <si>
    <t>3.1　施設稼働日数：主要設備が稼働している日数をご記入ください。</t>
    <rPh sb="4" eb="6">
      <t>シセツ</t>
    </rPh>
    <rPh sb="6" eb="8">
      <t>カドウ</t>
    </rPh>
    <rPh sb="8" eb="10">
      <t>ニッスウ</t>
    </rPh>
    <phoneticPr fontId="1"/>
  </si>
  <si>
    <t>3.2　施設稼働時間：主要設備の稼働時間帯に『○』をチェック入れてください。</t>
    <rPh sb="4" eb="6">
      <t>シセツ</t>
    </rPh>
    <rPh sb="6" eb="8">
      <t>カドウ</t>
    </rPh>
    <rPh sb="8" eb="10">
      <t>ジカン</t>
    </rPh>
    <phoneticPr fontId="1"/>
  </si>
  <si>
    <t>✓</t>
    <phoneticPr fontId="1"/>
  </si>
  <si>
    <t>項目</t>
    <rPh sb="0" eb="2">
      <t>コウモク</t>
    </rPh>
    <phoneticPr fontId="1"/>
  </si>
  <si>
    <t>４．施設の電力消費状況</t>
    <rPh sb="2" eb="4">
      <t>シセツ</t>
    </rPh>
    <rPh sb="5" eb="7">
      <t>デンリョク</t>
    </rPh>
    <rPh sb="7" eb="9">
      <t>ショウヒ</t>
    </rPh>
    <rPh sb="9" eb="11">
      <t>ジョウキョウ</t>
    </rPh>
    <phoneticPr fontId="1"/>
  </si>
  <si>
    <t>4.2　消費電力量　kWh/月</t>
    <rPh sb="4" eb="6">
      <t>ショウヒ</t>
    </rPh>
    <rPh sb="6" eb="8">
      <t>デンリョク</t>
    </rPh>
    <rPh sb="8" eb="9">
      <t>リョウ</t>
    </rPh>
    <rPh sb="14" eb="15">
      <t>ツキ</t>
    </rPh>
    <phoneticPr fontId="1"/>
  </si>
  <si>
    <t>4.3　想定発電量　kWh/月</t>
    <rPh sb="4" eb="6">
      <t>ソウテイ</t>
    </rPh>
    <rPh sb="6" eb="8">
      <t>ハツデン</t>
    </rPh>
    <rPh sb="8" eb="9">
      <t>リョウ</t>
    </rPh>
    <rPh sb="14" eb="15">
      <t>ツキ</t>
    </rPh>
    <phoneticPr fontId="1"/>
  </si>
  <si>
    <t>4.4　想定自家消費量　kWh/月</t>
    <rPh sb="4" eb="6">
      <t>ソウテイ</t>
    </rPh>
    <rPh sb="6" eb="8">
      <t>ジカ</t>
    </rPh>
    <rPh sb="8" eb="10">
      <t>ショウヒ</t>
    </rPh>
    <rPh sb="10" eb="11">
      <t>リョウ</t>
    </rPh>
    <rPh sb="16" eb="17">
      <t>ツキ</t>
    </rPh>
    <phoneticPr fontId="1"/>
  </si>
  <si>
    <t>4.5　想定余剰電力量</t>
    <rPh sb="4" eb="6">
      <t>ソウテイ</t>
    </rPh>
    <rPh sb="6" eb="8">
      <t>ヨジョウ</t>
    </rPh>
    <rPh sb="8" eb="10">
      <t>デンリョク</t>
    </rPh>
    <rPh sb="10" eb="11">
      <t>リョウ</t>
    </rPh>
    <phoneticPr fontId="1"/>
  </si>
  <si>
    <t>4.6　自家消費率</t>
    <rPh sb="4" eb="6">
      <t>ジカ</t>
    </rPh>
    <rPh sb="6" eb="8">
      <t>ショウヒ</t>
    </rPh>
    <rPh sb="8" eb="9">
      <t>リツ</t>
    </rPh>
    <phoneticPr fontId="1"/>
  </si>
  <si>
    <t>4.7　再エネ利用率</t>
    <rPh sb="4" eb="5">
      <t>サイ</t>
    </rPh>
    <rPh sb="7" eb="10">
      <t>リヨウリツ</t>
    </rPh>
    <phoneticPr fontId="1"/>
  </si>
  <si>
    <t>自己託送</t>
    <rPh sb="0" eb="2">
      <t>ジコ</t>
    </rPh>
    <rPh sb="2" eb="4">
      <t>タクソウ</t>
    </rPh>
    <phoneticPr fontId="1"/>
  </si>
  <si>
    <t>特定供給</t>
    <rPh sb="0" eb="2">
      <t>トクテイ</t>
    </rPh>
    <rPh sb="2" eb="4">
      <t>キョウキュウ</t>
    </rPh>
    <phoneticPr fontId="1"/>
  </si>
  <si>
    <t>売電</t>
    <rPh sb="0" eb="2">
      <t>バイデン</t>
    </rPh>
    <phoneticPr fontId="1"/>
  </si>
  <si>
    <t>未利用</t>
    <rPh sb="0" eb="3">
      <t>ミリヨウ</t>
    </rPh>
    <phoneticPr fontId="1"/>
  </si>
  <si>
    <t>想定利用率　％</t>
    <rPh sb="0" eb="2">
      <t>ソウテイ</t>
    </rPh>
    <rPh sb="2" eb="4">
      <t>リヨウ</t>
    </rPh>
    <rPh sb="4" eb="5">
      <t>リツ</t>
    </rPh>
    <phoneticPr fontId="1"/>
  </si>
  <si>
    <t>その他</t>
    <rPh sb="2" eb="3">
      <t>ホカ</t>
    </rPh>
    <phoneticPr fontId="1"/>
  </si>
  <si>
    <t>4.9　4.8でその他の利用率をご記入の方はその他の内容を具体的にご記入ください。</t>
    <rPh sb="10" eb="11">
      <t>ホカ</t>
    </rPh>
    <rPh sb="12" eb="15">
      <t>リヨウリツ</t>
    </rPh>
    <rPh sb="17" eb="19">
      <t>キニュウ</t>
    </rPh>
    <rPh sb="20" eb="21">
      <t>カタ</t>
    </rPh>
    <rPh sb="24" eb="25">
      <t>ホカ</t>
    </rPh>
    <rPh sb="26" eb="28">
      <t>ナイヨウ</t>
    </rPh>
    <rPh sb="29" eb="32">
      <t>グタイテキ</t>
    </rPh>
    <rPh sb="34" eb="36">
      <t>キニュウ</t>
    </rPh>
    <phoneticPr fontId="1"/>
  </si>
  <si>
    <t>モジュールの公称最大出力の合計値（1a）</t>
    <rPh sb="6" eb="8">
      <t>コウショウ</t>
    </rPh>
    <rPh sb="8" eb="10">
      <t>サイダイ</t>
    </rPh>
    <rPh sb="10" eb="12">
      <t>シュツリョク</t>
    </rPh>
    <rPh sb="13" eb="15">
      <t>ゴウケイ</t>
    </rPh>
    <rPh sb="15" eb="16">
      <t>チ</t>
    </rPh>
    <phoneticPr fontId="1"/>
  </si>
  <si>
    <t>パワーコンディショナーの定格出力(1b)</t>
    <rPh sb="12" eb="14">
      <t>テイカク</t>
    </rPh>
    <rPh sb="14" eb="16">
      <t>シュツリョク</t>
    </rPh>
    <phoneticPr fontId="1"/>
  </si>
  <si>
    <t>過積載率(1a/1b)</t>
    <rPh sb="0" eb="3">
      <t>カセキサイ</t>
    </rPh>
    <rPh sb="3" eb="4">
      <t>リツ</t>
    </rPh>
    <phoneticPr fontId="1"/>
  </si>
  <si>
    <t>蓄電容量(1c)</t>
    <rPh sb="0" eb="2">
      <t>チクデン</t>
    </rPh>
    <rPh sb="2" eb="4">
      <t>ヨウリョウ</t>
    </rPh>
    <phoneticPr fontId="1"/>
  </si>
  <si>
    <t>定格出力(1d)</t>
    <rPh sb="0" eb="2">
      <t>テイカク</t>
    </rPh>
    <rPh sb="2" eb="4">
      <t>シュツリョク</t>
    </rPh>
    <phoneticPr fontId="1"/>
  </si>
  <si>
    <t>(3a)</t>
    <phoneticPr fontId="1"/>
  </si>
  <si>
    <t>太陽光発電の稼働可能時間とかさなっている営業時間</t>
    <rPh sb="0" eb="3">
      <t>タイヨウコウ</t>
    </rPh>
    <rPh sb="3" eb="5">
      <t>ハツデン</t>
    </rPh>
    <rPh sb="6" eb="8">
      <t>カドウ</t>
    </rPh>
    <rPh sb="8" eb="10">
      <t>カノウ</t>
    </rPh>
    <rPh sb="10" eb="12">
      <t>ジカン</t>
    </rPh>
    <rPh sb="20" eb="22">
      <t>エイギョウ</t>
    </rPh>
    <rPh sb="22" eb="24">
      <t>ジカン</t>
    </rPh>
    <phoneticPr fontId="1"/>
  </si>
  <si>
    <t>時間</t>
    <rPh sb="0" eb="2">
      <t>ジカン</t>
    </rPh>
    <phoneticPr fontId="1"/>
  </si>
  <si>
    <t>4.1　契約電力(4a)</t>
    <rPh sb="4" eb="6">
      <t>ケイヤク</t>
    </rPh>
    <rPh sb="6" eb="8">
      <t>デンリョク</t>
    </rPh>
    <phoneticPr fontId="1"/>
  </si>
  <si>
    <t>消費電力量(4b)</t>
    <rPh sb="0" eb="2">
      <t>ショウヒ</t>
    </rPh>
    <rPh sb="2" eb="4">
      <t>デンリョク</t>
    </rPh>
    <rPh sb="4" eb="5">
      <t>リョウ</t>
    </rPh>
    <phoneticPr fontId="1"/>
  </si>
  <si>
    <t>発電量(4c)</t>
    <rPh sb="0" eb="2">
      <t>ハツデン</t>
    </rPh>
    <rPh sb="2" eb="3">
      <t>リョウ</t>
    </rPh>
    <phoneticPr fontId="1"/>
  </si>
  <si>
    <t>自家消費・太陽光(4d)</t>
    <rPh sb="0" eb="2">
      <t>ジカ</t>
    </rPh>
    <rPh sb="2" eb="4">
      <t>ショウヒ</t>
    </rPh>
    <rPh sb="5" eb="8">
      <t>タイヨウコウ</t>
    </rPh>
    <phoneticPr fontId="1"/>
  </si>
  <si>
    <t>自家消費・合計(4f)</t>
    <rPh sb="0" eb="2">
      <t>ジカ</t>
    </rPh>
    <rPh sb="2" eb="4">
      <t>ショウヒ</t>
    </rPh>
    <rPh sb="5" eb="7">
      <t>ゴウケイ</t>
    </rPh>
    <phoneticPr fontId="1"/>
  </si>
  <si>
    <t>太陽光(4d/4c)</t>
    <rPh sb="0" eb="3">
      <t>タイヨウコウ</t>
    </rPh>
    <phoneticPr fontId="1"/>
  </si>
  <si>
    <t>蓄電池(4e/4c)</t>
    <rPh sb="0" eb="3">
      <t>チクデンチ</t>
    </rPh>
    <phoneticPr fontId="1"/>
  </si>
  <si>
    <t>合計(4f/4c)</t>
    <rPh sb="0" eb="2">
      <t>ゴウケイ</t>
    </rPh>
    <phoneticPr fontId="1"/>
  </si>
  <si>
    <t>太陽光(4d/4b)</t>
    <rPh sb="0" eb="3">
      <t>タイヨウコウ</t>
    </rPh>
    <phoneticPr fontId="1"/>
  </si>
  <si>
    <t>蓄電池(4e/4b)</t>
    <rPh sb="0" eb="3">
      <t>チクデンチ</t>
    </rPh>
    <phoneticPr fontId="1"/>
  </si>
  <si>
    <t>合計(4f/4b)</t>
    <rPh sb="0" eb="2">
      <t>ゴウケイ</t>
    </rPh>
    <phoneticPr fontId="1"/>
  </si>
  <si>
    <t>(4g=4c-4f)</t>
    <phoneticPr fontId="1"/>
  </si>
  <si>
    <t>4.8　余剰電力の利用方法別の利用率　※計算式＝各項目の電力量／想定余剰電力量＊１００</t>
    <rPh sb="4" eb="6">
      <t>ヨジョウ</t>
    </rPh>
    <rPh sb="6" eb="8">
      <t>デンリョク</t>
    </rPh>
    <rPh sb="9" eb="11">
      <t>リヨウ</t>
    </rPh>
    <rPh sb="11" eb="13">
      <t>ホウホウ</t>
    </rPh>
    <rPh sb="13" eb="14">
      <t>ベツ</t>
    </rPh>
    <rPh sb="15" eb="17">
      <t>リヨウ</t>
    </rPh>
    <rPh sb="17" eb="18">
      <t>リツ</t>
    </rPh>
    <rPh sb="20" eb="23">
      <t>ケイサンシキ</t>
    </rPh>
    <rPh sb="24" eb="25">
      <t>カク</t>
    </rPh>
    <rPh sb="25" eb="27">
      <t>コウモク</t>
    </rPh>
    <rPh sb="28" eb="30">
      <t>デンリョク</t>
    </rPh>
    <rPh sb="30" eb="31">
      <t>リョウ</t>
    </rPh>
    <rPh sb="32" eb="34">
      <t>ソウテイ</t>
    </rPh>
    <rPh sb="34" eb="36">
      <t>ヨジョウ</t>
    </rPh>
    <rPh sb="36" eb="38">
      <t>デンリョク</t>
    </rPh>
    <rPh sb="38" eb="39">
      <t>リョウ</t>
    </rPh>
    <phoneticPr fontId="1"/>
  </si>
  <si>
    <t>自家消費率等算出資料</t>
    <phoneticPr fontId="1"/>
  </si>
  <si>
    <t>VER1</t>
    <phoneticPr fontId="1"/>
  </si>
  <si>
    <t>←概ね１２０％以下を目安にしてください。</t>
    <rPh sb="1" eb="2">
      <t>オオム</t>
    </rPh>
    <rPh sb="7" eb="9">
      <t>イカ</t>
    </rPh>
    <rPh sb="10" eb="12">
      <t>メヤス</t>
    </rPh>
    <phoneticPr fontId="1"/>
  </si>
  <si>
    <t>←概ね7０％以上を目安にしてください。</t>
    <rPh sb="1" eb="2">
      <t>オオム</t>
    </rPh>
    <rPh sb="6" eb="8">
      <t>イジョウ</t>
    </rPh>
    <rPh sb="9" eb="11">
      <t>メヤス</t>
    </rPh>
    <phoneticPr fontId="1"/>
  </si>
  <si>
    <t>A=(4c-4d)×0.8</t>
    <phoneticPr fontId="1"/>
  </si>
  <si>
    <t>B＝1c×0.8</t>
    <phoneticPr fontId="1"/>
  </si>
  <si>
    <t>自家消費・蓄電池(4e)
※A・Bの小さいほう</t>
    <rPh sb="0" eb="2">
      <t>ジカ</t>
    </rPh>
    <rPh sb="2" eb="4">
      <t>ショウヒ</t>
    </rPh>
    <rPh sb="5" eb="8">
      <t>チクデンチ</t>
    </rPh>
    <rPh sb="18" eb="19">
      <t>チイ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</si>
</sst>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0_ "/>
  </numFmts>
  <fonts count="17">
    <font>
      <sz val="11"/>
      <color theme="1"/>
      <name val="ＭＳ Ｐゴシック"/>
      <family val="2"/>
      <charset val="128"/>
      <scheme val="minor"/>
    </font>
    <font>
      <sz val="6"/>
      <name val="ＭＳ Ｐゴシック"/>
      <family val="2"/>
      <charset val="128"/>
      <scheme val="minor"/>
    </font>
    <font>
      <sz val="9"/>
      <color theme="1"/>
      <name val="メイリオ"/>
      <family val="3"/>
      <charset val="128"/>
    </font>
    <font>
      <sz val="10"/>
      <color theme="1"/>
      <name val="メイリオ"/>
      <family val="3"/>
      <charset val="128"/>
    </font>
    <font>
      <b/>
      <sz val="9"/>
      <color theme="1"/>
      <name val="メイリオ"/>
      <family val="3"/>
      <charset val="128"/>
    </font>
    <font>
      <sz val="11"/>
      <color theme="1"/>
      <name val="ＭＳ Ｐゴシック"/>
      <family val="2"/>
      <charset val="128"/>
      <scheme val="minor"/>
    </font>
    <font>
      <sz val="7"/>
      <color theme="1"/>
      <name val="メイリオ"/>
      <family val="3"/>
      <charset val="128"/>
    </font>
    <font>
      <sz val="18"/>
      <color theme="1"/>
      <name val="メイリオ"/>
      <family val="3"/>
      <charset val="128"/>
    </font>
    <font>
      <sz val="18"/>
      <color theme="1"/>
      <name val="ＭＳ Ｐゴシック"/>
      <family val="2"/>
      <charset val="128"/>
      <scheme val="minor"/>
    </font>
    <font>
      <sz val="9"/>
      <color rgb="FF0000FF"/>
      <name val="メイリオ"/>
      <family val="3"/>
      <charset val="128"/>
    </font>
    <font>
      <sz val="10"/>
      <color rgb="FF0000FF"/>
      <name val="メイリオ"/>
      <family val="3"/>
      <charset val="128"/>
    </font>
    <font>
      <sz val="9"/>
      <color indexed="81"/>
      <name val="MS P ゴシック"/>
      <family val="3"/>
      <charset val="128"/>
    </font>
    <font>
      <b/>
      <sz val="10"/>
      <color indexed="81"/>
      <name val="MS P ゴシック"/>
      <family val="3"/>
      <charset val="128"/>
    </font>
    <font>
      <b/>
      <sz val="12"/>
      <color indexed="81"/>
      <name val="MS P ゴシック"/>
      <family val="3"/>
      <charset val="128"/>
    </font>
    <font>
      <sz val="10"/>
      <color indexed="81"/>
      <name val="MS P ゴシック"/>
      <family val="3"/>
      <charset val="128"/>
    </font>
    <font>
      <sz val="11"/>
      <color indexed="81"/>
      <name val="MS P ゴシック"/>
      <family val="3"/>
      <charset val="128"/>
    </font>
    <font>
      <b/>
      <sz val="9"/>
      <color rgb="FF0000FF"/>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9" tint="0.59999389629810485"/>
        <bgColor indexed="64"/>
      </patternFill>
    </fill>
  </fills>
  <borders count="47">
    <border>
      <left/>
      <right/>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13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vertical="center" wrapText="1"/>
    </xf>
    <xf numFmtId="0" fontId="2" fillId="0" borderId="4" xfId="0" applyFont="1" applyBorder="1">
      <alignment vertical="center"/>
    </xf>
    <xf numFmtId="0" fontId="2" fillId="0" borderId="7" xfId="0" applyFont="1" applyBorder="1">
      <alignment vertical="center"/>
    </xf>
    <xf numFmtId="0" fontId="2" fillId="0" borderId="10" xfId="0" applyFont="1" applyBorder="1">
      <alignment vertical="center"/>
    </xf>
    <xf numFmtId="0" fontId="3" fillId="0" borderId="0" xfId="0" applyFont="1" applyAlignment="1">
      <alignment vertical="center"/>
    </xf>
    <xf numFmtId="0" fontId="3" fillId="0" borderId="1" xfId="0" applyFont="1" applyBorder="1" applyAlignment="1">
      <alignment vertical="center" wrapText="1"/>
    </xf>
    <xf numFmtId="0" fontId="2" fillId="0" borderId="11" xfId="0" applyFont="1" applyBorder="1" applyAlignment="1">
      <alignment horizontal="center" vertical="center"/>
    </xf>
    <xf numFmtId="0" fontId="2" fillId="0" borderId="0" xfId="0" applyFont="1" applyFill="1">
      <alignment vertical="center"/>
    </xf>
    <xf numFmtId="0" fontId="2" fillId="0" borderId="0" xfId="0" applyFont="1" applyFill="1" applyAlignment="1">
      <alignment horizontal="center" vertical="center"/>
    </xf>
    <xf numFmtId="38" fontId="2" fillId="0" borderId="0" xfId="1" applyFont="1">
      <alignment vertical="center"/>
    </xf>
    <xf numFmtId="0" fontId="3" fillId="0" borderId="0" xfId="0" applyFont="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177" fontId="2" fillId="0" borderId="0" xfId="0" applyNumberFormat="1" applyFont="1" applyAlignment="1">
      <alignment horizontal="center" vertical="center"/>
    </xf>
    <xf numFmtId="0" fontId="2" fillId="0" borderId="36" xfId="0" applyFont="1" applyBorder="1">
      <alignment vertical="center"/>
    </xf>
    <xf numFmtId="0" fontId="2" fillId="0" borderId="37" xfId="0" applyFont="1" applyBorder="1" applyAlignment="1">
      <alignment horizontal="center" vertical="center"/>
    </xf>
    <xf numFmtId="0" fontId="3" fillId="0" borderId="32" xfId="0" applyFont="1" applyBorder="1" applyAlignment="1">
      <alignment vertical="center" wrapText="1"/>
    </xf>
    <xf numFmtId="38" fontId="2" fillId="0" borderId="0" xfId="0" applyNumberFormat="1" applyFont="1">
      <alignment vertical="center"/>
    </xf>
    <xf numFmtId="0" fontId="3" fillId="0" borderId="11" xfId="0" applyFont="1" applyBorder="1" applyAlignment="1">
      <alignment vertical="center" wrapText="1"/>
    </xf>
    <xf numFmtId="0" fontId="3" fillId="0" borderId="14" xfId="0" applyFont="1" applyBorder="1" applyAlignment="1">
      <alignment vertical="center" wrapText="1"/>
    </xf>
    <xf numFmtId="0" fontId="2" fillId="2" borderId="38"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0" borderId="0" xfId="0" applyFont="1" applyBorder="1" applyAlignment="1">
      <alignment horizontal="left" vertical="center"/>
    </xf>
    <xf numFmtId="0" fontId="2" fillId="0" borderId="0" xfId="0" applyFont="1" applyAlignment="1">
      <alignment horizontal="right" vertical="center"/>
    </xf>
    <xf numFmtId="0" fontId="9" fillId="0" borderId="0" xfId="0" applyFont="1" applyFill="1">
      <alignment vertical="center"/>
    </xf>
    <xf numFmtId="0" fontId="9" fillId="0" borderId="0" xfId="0" applyFont="1">
      <alignment vertical="center"/>
    </xf>
    <xf numFmtId="0" fontId="2" fillId="3" borderId="15" xfId="0" applyFont="1" applyFill="1" applyBorder="1" applyAlignment="1" applyProtection="1">
      <alignment horizontal="center" vertical="center"/>
      <protection locked="0"/>
    </xf>
    <xf numFmtId="0" fontId="3" fillId="0" borderId="11" xfId="0" applyFont="1" applyBorder="1">
      <alignment vertical="center"/>
    </xf>
    <xf numFmtId="20" fontId="6" fillId="0" borderId="22" xfId="0" applyNumberFormat="1" applyFont="1" applyBorder="1" applyAlignment="1">
      <alignment horizontal="center" vertical="center"/>
    </xf>
    <xf numFmtId="20" fontId="6" fillId="0" borderId="12" xfId="0" applyNumberFormat="1" applyFont="1" applyBorder="1" applyAlignment="1">
      <alignment horizontal="center" vertical="center"/>
    </xf>
    <xf numFmtId="20" fontId="6" fillId="0" borderId="13" xfId="0" applyNumberFormat="1" applyFont="1" applyBorder="1" applyAlignment="1">
      <alignment horizontal="center" vertical="center"/>
    </xf>
    <xf numFmtId="0" fontId="3" fillId="0" borderId="29" xfId="0" applyFont="1" applyBorder="1" applyAlignment="1">
      <alignment vertical="center" wrapText="1"/>
    </xf>
    <xf numFmtId="0" fontId="3" fillId="0" borderId="44" xfId="0" applyFont="1" applyBorder="1" applyAlignment="1">
      <alignment horizontal="right" vertical="center" wrapText="1"/>
    </xf>
    <xf numFmtId="0" fontId="3" fillId="0" borderId="14" xfId="0" applyFont="1" applyBorder="1" applyAlignment="1">
      <alignment horizontal="right" vertical="center" wrapText="1"/>
    </xf>
    <xf numFmtId="0" fontId="4" fillId="0" borderId="11" xfId="0" applyFont="1" applyBorder="1" applyAlignment="1">
      <alignment horizontal="center" vertical="center"/>
    </xf>
    <xf numFmtId="0" fontId="2" fillId="0" borderId="46" xfId="0" applyFont="1"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14" fontId="2" fillId="0" borderId="0" xfId="0" applyNumberFormat="1" applyFont="1" applyAlignment="1">
      <alignment vertical="center"/>
    </xf>
    <xf numFmtId="14" fontId="0" fillId="0" borderId="0" xfId="0" applyNumberFormat="1" applyAlignment="1">
      <alignment vertical="center"/>
    </xf>
    <xf numFmtId="38" fontId="10" fillId="0" borderId="6" xfId="1" applyFont="1" applyFill="1" applyBorder="1" applyAlignment="1">
      <alignment horizontal="right" vertical="center"/>
    </xf>
    <xf numFmtId="38" fontId="10" fillId="0" borderId="7" xfId="1" applyFont="1" applyFill="1" applyBorder="1" applyAlignment="1">
      <alignment horizontal="right" vertical="center"/>
    </xf>
    <xf numFmtId="38" fontId="10" fillId="0" borderId="9" xfId="1" applyFont="1" applyFill="1" applyBorder="1" applyAlignment="1">
      <alignment horizontal="right" vertical="center"/>
    </xf>
    <xf numFmtId="38" fontId="10" fillId="0" borderId="10" xfId="1" applyFont="1" applyFill="1" applyBorder="1" applyAlignment="1">
      <alignment horizontal="right" vertical="center"/>
    </xf>
    <xf numFmtId="38" fontId="10" fillId="0" borderId="12" xfId="1" applyFont="1" applyFill="1" applyBorder="1" applyAlignment="1">
      <alignment horizontal="right" vertical="center"/>
    </xf>
    <xf numFmtId="38" fontId="10" fillId="0" borderId="13" xfId="1" applyFont="1" applyFill="1" applyBorder="1" applyAlignment="1">
      <alignment horizontal="right" vertical="center"/>
    </xf>
    <xf numFmtId="38" fontId="10" fillId="0" borderId="43" xfId="1" applyFont="1" applyFill="1" applyBorder="1" applyAlignment="1">
      <alignment horizontal="right" vertical="center"/>
    </xf>
    <xf numFmtId="38" fontId="10" fillId="0" borderId="15" xfId="1" applyFont="1" applyFill="1" applyBorder="1" applyAlignment="1">
      <alignment horizontal="right" vertical="center"/>
    </xf>
    <xf numFmtId="38" fontId="10" fillId="0" borderId="16" xfId="1" applyFont="1" applyFill="1" applyBorder="1" applyAlignment="1">
      <alignment horizontal="right"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17" xfId="0" applyFont="1" applyBorder="1" applyAlignment="1">
      <alignment horizontal="center" vertical="center"/>
    </xf>
    <xf numFmtId="0" fontId="2" fillId="0" borderId="20" xfId="0" applyFont="1" applyBorder="1" applyAlignment="1">
      <alignment horizontal="center" vertical="center"/>
    </xf>
    <xf numFmtId="0" fontId="2" fillId="0" borderId="28" xfId="0" applyFont="1" applyBorder="1" applyAlignment="1">
      <alignment horizontal="center" vertical="center"/>
    </xf>
    <xf numFmtId="0" fontId="2" fillId="0" borderId="34" xfId="0" applyFont="1" applyBorder="1" applyAlignment="1">
      <alignment horizontal="center" vertical="center"/>
    </xf>
    <xf numFmtId="0" fontId="3" fillId="0" borderId="28" xfId="0" applyFont="1" applyBorder="1" applyAlignment="1">
      <alignment horizontal="center" vertical="center"/>
    </xf>
    <xf numFmtId="0" fontId="3" fillId="0" borderId="30" xfId="0" applyFont="1" applyBorder="1" applyAlignment="1">
      <alignment horizontal="center" vertical="center"/>
    </xf>
    <xf numFmtId="38" fontId="3" fillId="2" borderId="22" xfId="1" applyFont="1" applyFill="1" applyBorder="1" applyAlignment="1" applyProtection="1">
      <alignment horizontal="right" vertical="center"/>
      <protection locked="0"/>
    </xf>
    <xf numFmtId="38" fontId="3" fillId="2" borderId="12" xfId="1" applyFont="1" applyFill="1" applyBorder="1" applyAlignment="1" applyProtection="1">
      <alignment horizontal="right" vertical="center"/>
      <protection locked="0"/>
    </xf>
    <xf numFmtId="38" fontId="3" fillId="2" borderId="13" xfId="1" applyFont="1" applyFill="1" applyBorder="1" applyAlignment="1" applyProtection="1">
      <alignment horizontal="right" vertical="center"/>
      <protection locked="0"/>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9" xfId="0" applyFont="1" applyBorder="1" applyAlignment="1">
      <alignment horizontal="center" vertical="center" wrapText="1"/>
    </xf>
    <xf numFmtId="0" fontId="2" fillId="2" borderId="3" xfId="0" applyFont="1" applyFill="1" applyBorder="1" applyAlignment="1" applyProtection="1">
      <alignment horizontal="right" vertical="center"/>
      <protection locked="0"/>
    </xf>
    <xf numFmtId="0" fontId="2" fillId="2" borderId="6" xfId="0" applyFont="1" applyFill="1" applyBorder="1" applyAlignment="1" applyProtection="1">
      <alignment horizontal="right" vertical="center"/>
      <protection locked="0"/>
    </xf>
    <xf numFmtId="176" fontId="9" fillId="0" borderId="9" xfId="0" applyNumberFormat="1" applyFont="1" applyBorder="1" applyAlignment="1">
      <alignment horizontal="right" vertical="center"/>
    </xf>
    <xf numFmtId="0" fontId="2" fillId="0" borderId="9" xfId="0" applyFont="1" applyBorder="1" applyAlignment="1">
      <alignment horizontal="center" vertical="center"/>
    </xf>
    <xf numFmtId="0" fontId="2" fillId="0" borderId="28" xfId="0" applyFont="1" applyBorder="1" applyAlignment="1">
      <alignment horizontal="center" vertical="center" wrapText="1"/>
    </xf>
    <xf numFmtId="0" fontId="2" fillId="2" borderId="21" xfId="0" applyFont="1" applyFill="1" applyBorder="1" applyAlignment="1" applyProtection="1">
      <alignment horizontal="right" vertical="center"/>
      <protection locked="0"/>
    </xf>
    <xf numFmtId="0" fontId="2" fillId="2" borderId="9" xfId="0" applyFont="1" applyFill="1" applyBorder="1" applyAlignment="1" applyProtection="1">
      <alignment horizontal="right" vertical="center"/>
      <protection locked="0"/>
    </xf>
    <xf numFmtId="0" fontId="2" fillId="0" borderId="21" xfId="0" applyFont="1" applyBorder="1" applyAlignment="1">
      <alignment horizontal="center" vertical="center" wrapText="1"/>
    </xf>
    <xf numFmtId="0" fontId="2" fillId="0" borderId="37" xfId="0" applyFont="1" applyBorder="1" applyAlignment="1">
      <alignment horizontal="center" vertical="center"/>
    </xf>
    <xf numFmtId="0" fontId="2" fillId="0" borderId="30" xfId="0" applyFont="1" applyBorder="1" applyAlignment="1">
      <alignment horizontal="center" vertical="center"/>
    </xf>
    <xf numFmtId="0" fontId="2" fillId="2" borderId="17"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8"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20" xfId="0" applyFont="1" applyFill="1" applyBorder="1" applyAlignment="1" applyProtection="1">
      <alignment horizontal="center" vertical="center"/>
      <protection locked="0"/>
    </xf>
    <xf numFmtId="0" fontId="2" fillId="2" borderId="36" xfId="0" applyFont="1" applyFill="1" applyBorder="1" applyAlignment="1" applyProtection="1">
      <alignment horizontal="center" vertical="center"/>
      <protection locked="0"/>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left" vertical="center"/>
    </xf>
    <xf numFmtId="0" fontId="2" fillId="0" borderId="26"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left" vertical="center"/>
    </xf>
    <xf numFmtId="0" fontId="2" fillId="0" borderId="3" xfId="0" applyFont="1" applyBorder="1" applyAlignment="1">
      <alignment horizontal="left" vertical="center"/>
    </xf>
    <xf numFmtId="0" fontId="2" fillId="0" borderId="24" xfId="0" applyFont="1" applyBorder="1" applyAlignment="1">
      <alignment horizontal="left" vertical="center"/>
    </xf>
    <xf numFmtId="0" fontId="2" fillId="0" borderId="21" xfId="0" applyFont="1" applyBorder="1" applyAlignment="1">
      <alignment horizontal="left" vertical="center"/>
    </xf>
    <xf numFmtId="0" fontId="2" fillId="0" borderId="27" xfId="0" applyFont="1" applyBorder="1" applyAlignment="1">
      <alignment horizontal="left" vertical="center"/>
    </xf>
    <xf numFmtId="0" fontId="3" fillId="0" borderId="37" xfId="0" applyFont="1" applyBorder="1" applyAlignment="1">
      <alignment horizontal="center" vertical="center"/>
    </xf>
    <xf numFmtId="0" fontId="2" fillId="2" borderId="0" xfId="0" applyFont="1" applyFill="1" applyAlignment="1" applyProtection="1">
      <alignment horizontal="right" vertical="center"/>
      <protection locked="0"/>
    </xf>
    <xf numFmtId="38" fontId="10" fillId="0" borderId="22" xfId="1" applyFont="1" applyFill="1" applyBorder="1" applyAlignment="1">
      <alignment horizontal="right" vertical="center"/>
    </xf>
    <xf numFmtId="38" fontId="2" fillId="0" borderId="0" xfId="1" applyFont="1" applyAlignment="1">
      <alignment horizontal="center" vertical="center"/>
    </xf>
    <xf numFmtId="38" fontId="10" fillId="0" borderId="3" xfId="1" applyFont="1" applyFill="1" applyBorder="1" applyAlignment="1">
      <alignment horizontal="right" vertical="center"/>
    </xf>
    <xf numFmtId="38" fontId="10" fillId="0" borderId="4" xfId="1" applyFont="1" applyFill="1" applyBorder="1" applyAlignment="1">
      <alignment horizontal="right" vertical="center"/>
    </xf>
    <xf numFmtId="38" fontId="9" fillId="0" borderId="0" xfId="0" applyNumberFormat="1" applyFont="1" applyAlignment="1">
      <alignment horizontal="right" vertical="center"/>
    </xf>
    <xf numFmtId="0" fontId="9" fillId="0" borderId="0" xfId="0" applyFont="1" applyAlignment="1">
      <alignment horizontal="right" vertical="center"/>
    </xf>
    <xf numFmtId="177" fontId="9" fillId="0" borderId="32" xfId="0" applyNumberFormat="1" applyFont="1" applyBorder="1" applyAlignment="1">
      <alignment horizontal="right" vertical="center"/>
    </xf>
    <xf numFmtId="177" fontId="9" fillId="0" borderId="45" xfId="0" applyNumberFormat="1" applyFont="1" applyBorder="1" applyAlignment="1">
      <alignment horizontal="right" vertical="center"/>
    </xf>
    <xf numFmtId="0" fontId="2" fillId="0" borderId="22"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center" vertical="center"/>
    </xf>
    <xf numFmtId="38" fontId="10" fillId="0" borderId="2" xfId="1" applyFont="1" applyFill="1" applyBorder="1" applyAlignment="1">
      <alignment horizontal="right" vertical="center"/>
    </xf>
    <xf numFmtId="38" fontId="10" fillId="0" borderId="42" xfId="1" applyFont="1" applyFill="1" applyBorder="1" applyAlignment="1">
      <alignment horizontal="right" vertical="center"/>
    </xf>
    <xf numFmtId="177" fontId="16" fillId="0" borderId="32" xfId="0" applyNumberFormat="1" applyFont="1" applyBorder="1" applyAlignment="1">
      <alignment horizontal="right" vertical="center"/>
    </xf>
    <xf numFmtId="177" fontId="16" fillId="0" borderId="45" xfId="0" applyNumberFormat="1" applyFont="1" applyBorder="1" applyAlignment="1">
      <alignment horizontal="right" vertical="center"/>
    </xf>
    <xf numFmtId="0" fontId="2" fillId="0" borderId="11" xfId="0" applyFont="1" applyBorder="1" applyAlignment="1">
      <alignment horizontal="center" vertical="center"/>
    </xf>
    <xf numFmtId="0" fontId="4" fillId="0" borderId="11" xfId="0" applyFont="1" applyBorder="1" applyAlignment="1">
      <alignment horizontal="center" vertical="center"/>
    </xf>
    <xf numFmtId="38" fontId="10" fillId="0" borderId="5" xfId="1" applyFont="1" applyFill="1" applyBorder="1" applyAlignment="1">
      <alignment horizontal="right" vertical="center"/>
    </xf>
    <xf numFmtId="38" fontId="10" fillId="0" borderId="8" xfId="1" applyFont="1" applyFill="1" applyBorder="1" applyAlignment="1">
      <alignment horizontal="right" vertical="center"/>
    </xf>
    <xf numFmtId="0" fontId="2" fillId="2" borderId="35" xfId="0" applyFont="1" applyFill="1" applyBorder="1" applyAlignment="1" applyProtection="1">
      <alignment horizontal="center" vertical="center"/>
      <protection locked="0"/>
    </xf>
    <xf numFmtId="0" fontId="2" fillId="2" borderId="33" xfId="0" applyFont="1" applyFill="1" applyBorder="1" applyAlignment="1" applyProtection="1">
      <alignment horizontal="center" vertical="center"/>
      <protection locked="0"/>
    </xf>
    <xf numFmtId="0" fontId="2" fillId="2" borderId="39" xfId="0" applyFont="1" applyFill="1" applyBorder="1" applyAlignment="1" applyProtection="1">
      <alignment horizontal="center" vertical="center"/>
      <protection locked="0"/>
    </xf>
    <xf numFmtId="0" fontId="2" fillId="2" borderId="40" xfId="0" applyFont="1" applyFill="1" applyBorder="1" applyAlignment="1" applyProtection="1">
      <alignment horizontal="center" vertical="center"/>
      <protection locked="0"/>
    </xf>
    <xf numFmtId="0" fontId="2" fillId="2" borderId="31" xfId="0" applyFont="1" applyFill="1" applyBorder="1" applyAlignment="1" applyProtection="1">
      <alignment horizontal="center" vertical="center"/>
      <protection locked="0"/>
    </xf>
    <xf numFmtId="0" fontId="2" fillId="2" borderId="41" xfId="0" applyFont="1" applyFill="1" applyBorder="1" applyAlignment="1" applyProtection="1">
      <alignment horizontal="center" vertical="center"/>
      <protection locked="0"/>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14</xdr:col>
      <xdr:colOff>222250</xdr:colOff>
      <xdr:row>2</xdr:row>
      <xdr:rowOff>126999</xdr:rowOff>
    </xdr:from>
    <xdr:to>
      <xdr:col>25</xdr:col>
      <xdr:colOff>328083</xdr:colOff>
      <xdr:row>6</xdr:row>
      <xdr:rowOff>137584</xdr:rowOff>
    </xdr:to>
    <xdr:sp macro="" textlink="">
      <xdr:nvSpPr>
        <xdr:cNvPr id="2" name="テキスト ボックス 1"/>
        <xdr:cNvSpPr txBox="1"/>
      </xdr:nvSpPr>
      <xdr:spPr>
        <a:xfrm>
          <a:off x="7471833" y="1142999"/>
          <a:ext cx="5228167" cy="19261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＜留意事項＞</a:t>
          </a:r>
          <a:endParaRPr kumimoji="1" lang="en-US" altLang="ja-JP" sz="1800"/>
        </a:p>
        <a:p>
          <a:r>
            <a:rPr kumimoji="1" lang="ja-JP" altLang="en-US" sz="1800"/>
            <a:t>〇黄色・オレンジ色部分を記入してください。</a:t>
          </a:r>
          <a:endParaRPr kumimoji="1" lang="en-US" altLang="ja-JP" sz="1800"/>
        </a:p>
        <a:p>
          <a:r>
            <a:rPr kumimoji="1" lang="ja-JP" altLang="en-US" sz="1800"/>
            <a:t>〇補助金採択にあたって、過積載率や自家消費率の基準は設けていませんが、目安値を参考に過剰投資にならないよう注意してください。</a:t>
          </a:r>
          <a:endParaRPr kumimoji="1" lang="en-US" altLang="ja-JP" sz="1800"/>
        </a:p>
        <a:p>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68"/>
  <sheetViews>
    <sheetView tabSelected="1" view="pageBreakPreview" zoomScale="90" zoomScaleNormal="90" zoomScaleSheetLayoutView="90" workbookViewId="0">
      <selection activeCell="M20" sqref="M20"/>
    </sheetView>
  </sheetViews>
  <sheetFormatPr defaultRowHeight="15"/>
  <cols>
    <col min="1" max="1" width="1.75" style="1" customWidth="1"/>
    <col min="2" max="2" width="20" style="1" customWidth="1"/>
    <col min="3" max="26" width="6.125" style="1" customWidth="1"/>
    <col min="27" max="34" width="12" style="1" customWidth="1"/>
    <col min="35" max="16384" width="9" style="1"/>
  </cols>
  <sheetData>
    <row r="1" spans="1:44" ht="59.25" customHeight="1">
      <c r="A1" s="41" t="s">
        <v>112</v>
      </c>
      <c r="B1" s="42"/>
      <c r="C1" s="42"/>
      <c r="D1" s="42"/>
      <c r="E1" s="42"/>
      <c r="F1" s="42"/>
      <c r="G1" s="42"/>
      <c r="H1" s="42"/>
      <c r="I1" s="42"/>
      <c r="J1" s="42"/>
      <c r="K1" s="42"/>
      <c r="L1" s="42"/>
      <c r="M1" s="42"/>
      <c r="N1" s="42"/>
      <c r="O1" s="42"/>
      <c r="P1" s="42"/>
      <c r="Q1" s="42"/>
      <c r="R1" s="42"/>
      <c r="S1" s="42"/>
      <c r="T1" s="42"/>
      <c r="U1" s="42"/>
      <c r="V1" s="42"/>
      <c r="W1" s="42"/>
      <c r="X1" s="42"/>
      <c r="Y1" s="42"/>
      <c r="Z1" s="42"/>
    </row>
    <row r="2" spans="1:44" ht="21" customHeight="1">
      <c r="A2" s="3" t="s">
        <v>0</v>
      </c>
      <c r="V2" s="4"/>
      <c r="X2" s="1" t="s">
        <v>113</v>
      </c>
      <c r="Y2" s="43">
        <v>44410</v>
      </c>
      <c r="Z2" s="44"/>
      <c r="AQ2" s="1" t="s">
        <v>58</v>
      </c>
      <c r="AR2" s="1" t="s">
        <v>75</v>
      </c>
    </row>
    <row r="3" spans="1:44" ht="45" customHeight="1">
      <c r="B3" s="54" t="s">
        <v>1</v>
      </c>
      <c r="C3" s="67" t="s">
        <v>91</v>
      </c>
      <c r="D3" s="67"/>
      <c r="E3" s="67"/>
      <c r="F3" s="70"/>
      <c r="G3" s="70"/>
      <c r="H3" s="70"/>
      <c r="I3" s="5" t="s">
        <v>2</v>
      </c>
      <c r="J3" s="15"/>
      <c r="K3" s="15"/>
      <c r="L3" s="15"/>
      <c r="M3" s="15"/>
      <c r="N3" s="15"/>
      <c r="O3" s="15"/>
      <c r="P3" s="15"/>
      <c r="Q3" s="15"/>
      <c r="R3" s="15"/>
      <c r="S3" s="15"/>
      <c r="T3" s="15"/>
      <c r="U3" s="15"/>
    </row>
    <row r="4" spans="1:44" ht="45" customHeight="1">
      <c r="B4" s="55"/>
      <c r="C4" s="68" t="s">
        <v>92</v>
      </c>
      <c r="D4" s="68"/>
      <c r="E4" s="68"/>
      <c r="F4" s="71"/>
      <c r="G4" s="71"/>
      <c r="H4" s="71"/>
      <c r="I4" s="6" t="s">
        <v>2</v>
      </c>
      <c r="J4" s="16"/>
      <c r="K4" s="16"/>
      <c r="L4" s="16"/>
      <c r="M4" s="16"/>
      <c r="N4" s="16"/>
      <c r="O4" s="16"/>
      <c r="P4" s="16"/>
      <c r="Q4" s="16"/>
      <c r="R4" s="16"/>
      <c r="S4" s="16"/>
      <c r="T4" s="16"/>
      <c r="U4" s="16"/>
    </row>
    <row r="5" spans="1:44" ht="30" customHeight="1">
      <c r="B5" s="56"/>
      <c r="C5" s="69" t="s">
        <v>93</v>
      </c>
      <c r="D5" s="69"/>
      <c r="E5" s="69"/>
      <c r="F5" s="72" t="e">
        <f>F3/F4*100</f>
        <v>#DIV/0!</v>
      </c>
      <c r="G5" s="72"/>
      <c r="H5" s="72"/>
      <c r="I5" s="7" t="s">
        <v>3</v>
      </c>
      <c r="J5" s="27" t="s">
        <v>114</v>
      </c>
      <c r="K5" s="16"/>
      <c r="L5" s="16"/>
      <c r="M5" s="16"/>
      <c r="N5" s="16"/>
      <c r="O5" s="16"/>
      <c r="P5" s="16"/>
      <c r="Q5" s="16"/>
      <c r="R5" s="16"/>
      <c r="S5" s="16"/>
      <c r="T5" s="16"/>
      <c r="U5" s="16"/>
    </row>
    <row r="6" spans="1:44" ht="30.75" customHeight="1">
      <c r="B6" s="57" t="s">
        <v>14</v>
      </c>
      <c r="C6" s="77" t="s">
        <v>94</v>
      </c>
      <c r="D6" s="77"/>
      <c r="E6" s="77"/>
      <c r="F6" s="75"/>
      <c r="G6" s="75"/>
      <c r="H6" s="75"/>
      <c r="I6" s="18" t="s">
        <v>4</v>
      </c>
      <c r="J6" s="15"/>
      <c r="K6" s="15"/>
      <c r="L6" s="15"/>
      <c r="M6" s="15"/>
      <c r="N6" s="15"/>
      <c r="O6" s="15"/>
      <c r="P6" s="15"/>
      <c r="Q6" s="15"/>
      <c r="R6" s="15"/>
      <c r="S6" s="15"/>
      <c r="T6" s="15"/>
      <c r="U6" s="15"/>
    </row>
    <row r="7" spans="1:44" ht="30.75" customHeight="1">
      <c r="B7" s="56"/>
      <c r="C7" s="69" t="s">
        <v>95</v>
      </c>
      <c r="D7" s="69"/>
      <c r="E7" s="69"/>
      <c r="F7" s="76"/>
      <c r="G7" s="76"/>
      <c r="H7" s="76"/>
      <c r="I7" s="7" t="s">
        <v>2</v>
      </c>
      <c r="J7" s="16"/>
      <c r="K7" s="16"/>
      <c r="L7" s="16"/>
      <c r="M7" s="16"/>
      <c r="N7" s="16"/>
      <c r="O7" s="16"/>
      <c r="P7" s="16"/>
      <c r="Q7" s="16"/>
      <c r="R7" s="16"/>
      <c r="S7" s="16"/>
      <c r="T7" s="16"/>
      <c r="U7" s="16"/>
    </row>
    <row r="8" spans="1:44">
      <c r="V8" s="4"/>
      <c r="W8" s="4"/>
    </row>
    <row r="9" spans="1:44">
      <c r="A9" s="3" t="s">
        <v>5</v>
      </c>
      <c r="V9" s="4"/>
      <c r="W9" s="4"/>
    </row>
    <row r="10" spans="1:44" ht="25.5" customHeight="1">
      <c r="B10" s="19" t="s">
        <v>6</v>
      </c>
      <c r="C10" s="74" t="s">
        <v>8</v>
      </c>
      <c r="D10" s="74"/>
      <c r="E10" s="74"/>
      <c r="F10" s="60" t="s">
        <v>9</v>
      </c>
      <c r="G10" s="60"/>
      <c r="H10" s="60"/>
      <c r="I10" s="60"/>
      <c r="J10" s="60"/>
      <c r="K10" s="60"/>
      <c r="L10" s="60"/>
      <c r="M10" s="60"/>
      <c r="N10" s="60"/>
      <c r="O10" s="61"/>
      <c r="P10" s="78" t="s">
        <v>25</v>
      </c>
      <c r="Q10" s="79"/>
      <c r="R10" s="16"/>
    </row>
    <row r="11" spans="1:44" ht="31.5" customHeight="1">
      <c r="B11" s="58" t="s">
        <v>15</v>
      </c>
      <c r="C11" s="88" t="s">
        <v>7</v>
      </c>
      <c r="D11" s="88"/>
      <c r="E11" s="88"/>
      <c r="F11" s="95" t="s">
        <v>16</v>
      </c>
      <c r="G11" s="95"/>
      <c r="H11" s="95"/>
      <c r="I11" s="95"/>
      <c r="J11" s="95"/>
      <c r="K11" s="95"/>
      <c r="L11" s="95"/>
      <c r="M11" s="95"/>
      <c r="N11" s="95"/>
      <c r="O11" s="96"/>
      <c r="P11" s="80"/>
      <c r="Q11" s="81"/>
      <c r="R11" s="16"/>
    </row>
    <row r="12" spans="1:44" ht="31.5" customHeight="1">
      <c r="B12" s="55"/>
      <c r="C12" s="89" t="s">
        <v>10</v>
      </c>
      <c r="D12" s="89"/>
      <c r="E12" s="89"/>
      <c r="F12" s="93" t="s">
        <v>12</v>
      </c>
      <c r="G12" s="93"/>
      <c r="H12" s="93"/>
      <c r="I12" s="93"/>
      <c r="J12" s="93"/>
      <c r="K12" s="93"/>
      <c r="L12" s="93"/>
      <c r="M12" s="93"/>
      <c r="N12" s="93"/>
      <c r="O12" s="94"/>
      <c r="P12" s="82"/>
      <c r="Q12" s="83"/>
      <c r="R12" s="16"/>
    </row>
    <row r="13" spans="1:44" ht="31.5" customHeight="1">
      <c r="B13" s="56"/>
      <c r="C13" s="73" t="s">
        <v>11</v>
      </c>
      <c r="D13" s="73"/>
      <c r="E13" s="73"/>
      <c r="F13" s="91" t="s">
        <v>13</v>
      </c>
      <c r="G13" s="91"/>
      <c r="H13" s="91"/>
      <c r="I13" s="91"/>
      <c r="J13" s="91"/>
      <c r="K13" s="91"/>
      <c r="L13" s="91"/>
      <c r="M13" s="91"/>
      <c r="N13" s="91"/>
      <c r="O13" s="92"/>
      <c r="P13" s="84"/>
      <c r="Q13" s="85"/>
      <c r="R13" s="16"/>
    </row>
    <row r="14" spans="1:44" ht="31.5" customHeight="1">
      <c r="B14" s="59" t="s">
        <v>14</v>
      </c>
      <c r="C14" s="90" t="s">
        <v>7</v>
      </c>
      <c r="D14" s="90"/>
      <c r="E14" s="90"/>
      <c r="F14" s="97" t="s">
        <v>17</v>
      </c>
      <c r="G14" s="97"/>
      <c r="H14" s="97"/>
      <c r="I14" s="97"/>
      <c r="J14" s="97"/>
      <c r="K14" s="97"/>
      <c r="L14" s="97"/>
      <c r="M14" s="97"/>
      <c r="N14" s="97"/>
      <c r="O14" s="98"/>
      <c r="P14" s="86"/>
      <c r="Q14" s="87"/>
      <c r="R14" s="16"/>
    </row>
    <row r="15" spans="1:44" ht="31.5" customHeight="1">
      <c r="B15" s="55"/>
      <c r="C15" s="89" t="s">
        <v>10</v>
      </c>
      <c r="D15" s="89"/>
      <c r="E15" s="89"/>
      <c r="F15" s="93" t="s">
        <v>18</v>
      </c>
      <c r="G15" s="93"/>
      <c r="H15" s="93"/>
      <c r="I15" s="93"/>
      <c r="J15" s="93"/>
      <c r="K15" s="93"/>
      <c r="L15" s="93"/>
      <c r="M15" s="93"/>
      <c r="N15" s="93"/>
      <c r="O15" s="94"/>
      <c r="P15" s="82"/>
      <c r="Q15" s="83"/>
      <c r="R15" s="16"/>
    </row>
    <row r="16" spans="1:44" ht="31.5" customHeight="1">
      <c r="B16" s="56"/>
      <c r="C16" s="73" t="s">
        <v>11</v>
      </c>
      <c r="D16" s="73"/>
      <c r="E16" s="73"/>
      <c r="F16" s="91" t="s">
        <v>13</v>
      </c>
      <c r="G16" s="91"/>
      <c r="H16" s="91"/>
      <c r="I16" s="91"/>
      <c r="J16" s="91"/>
      <c r="K16" s="91"/>
      <c r="L16" s="91"/>
      <c r="M16" s="91"/>
      <c r="N16" s="91"/>
      <c r="O16" s="92"/>
      <c r="P16" s="84"/>
      <c r="Q16" s="85"/>
      <c r="R16" s="16"/>
    </row>
    <row r="18" spans="1:26">
      <c r="A18" s="3" t="s">
        <v>32</v>
      </c>
    </row>
    <row r="19" spans="1:26">
      <c r="B19" s="1" t="s">
        <v>73</v>
      </c>
    </row>
    <row r="20" spans="1:26" ht="30" customHeight="1">
      <c r="B20" s="28" t="s">
        <v>96</v>
      </c>
      <c r="C20" s="100"/>
      <c r="D20" s="100"/>
      <c r="E20" s="1" t="s">
        <v>33</v>
      </c>
    </row>
    <row r="21" spans="1:26">
      <c r="C21" s="12"/>
      <c r="D21" s="12"/>
    </row>
    <row r="22" spans="1:26">
      <c r="B22" s="1" t="s">
        <v>74</v>
      </c>
      <c r="V22" s="11"/>
      <c r="W22" s="12"/>
    </row>
    <row r="23" spans="1:26" ht="29.25" customHeight="1">
      <c r="C23" s="33" t="s">
        <v>34</v>
      </c>
      <c r="D23" s="34" t="s">
        <v>35</v>
      </c>
      <c r="E23" s="34" t="s">
        <v>36</v>
      </c>
      <c r="F23" s="34" t="s">
        <v>37</v>
      </c>
      <c r="G23" s="34" t="s">
        <v>38</v>
      </c>
      <c r="H23" s="34" t="s">
        <v>39</v>
      </c>
      <c r="I23" s="34" t="s">
        <v>40</v>
      </c>
      <c r="J23" s="34" t="s">
        <v>41</v>
      </c>
      <c r="K23" s="34" t="s">
        <v>42</v>
      </c>
      <c r="L23" s="34" t="s">
        <v>43</v>
      </c>
      <c r="M23" s="34" t="s">
        <v>44</v>
      </c>
      <c r="N23" s="34" t="s">
        <v>45</v>
      </c>
      <c r="O23" s="34" t="s">
        <v>46</v>
      </c>
      <c r="P23" s="34" t="s">
        <v>47</v>
      </c>
      <c r="Q23" s="34" t="s">
        <v>48</v>
      </c>
      <c r="R23" s="34" t="s">
        <v>49</v>
      </c>
      <c r="S23" s="34" t="s">
        <v>50</v>
      </c>
      <c r="T23" s="34" t="s">
        <v>51</v>
      </c>
      <c r="U23" s="34" t="s">
        <v>52</v>
      </c>
      <c r="V23" s="34" t="s">
        <v>53</v>
      </c>
      <c r="W23" s="34" t="s">
        <v>54</v>
      </c>
      <c r="X23" s="34" t="s">
        <v>55</v>
      </c>
      <c r="Y23" s="34" t="s">
        <v>56</v>
      </c>
      <c r="Z23" s="35" t="s">
        <v>57</v>
      </c>
    </row>
    <row r="24" spans="1:26" ht="31.5" customHeight="1">
      <c r="C24" s="24"/>
      <c r="D24" s="25"/>
      <c r="E24" s="25"/>
      <c r="F24" s="25"/>
      <c r="G24" s="25"/>
      <c r="H24" s="25"/>
      <c r="I24" s="25"/>
      <c r="J24" s="25"/>
      <c r="K24" s="31"/>
      <c r="L24" s="31"/>
      <c r="M24" s="31"/>
      <c r="N24" s="31"/>
      <c r="O24" s="31"/>
      <c r="P24" s="31"/>
      <c r="Q24" s="31"/>
      <c r="R24" s="31"/>
      <c r="S24" s="31"/>
      <c r="T24" s="31"/>
      <c r="U24" s="25"/>
      <c r="V24" s="25"/>
      <c r="W24" s="25"/>
      <c r="X24" s="25"/>
      <c r="Y24" s="25"/>
      <c r="Z24" s="26"/>
    </row>
    <row r="25" spans="1:26" ht="18.75" customHeight="1">
      <c r="B25" s="1" t="s">
        <v>97</v>
      </c>
    </row>
    <row r="26" spans="1:26" ht="18.75" customHeight="1">
      <c r="C26" s="29">
        <f>COUNTIF(K24:T24,"○")</f>
        <v>0</v>
      </c>
      <c r="D26" s="1" t="s">
        <v>98</v>
      </c>
    </row>
    <row r="27" spans="1:26" ht="18.75" customHeight="1">
      <c r="B27" s="1" t="s">
        <v>61</v>
      </c>
    </row>
    <row r="28" spans="1:26" ht="18.75" customHeight="1">
      <c r="C28" s="30">
        <f>COUNTIF(C24:Z24,"○")</f>
        <v>0</v>
      </c>
      <c r="D28" s="1" t="s">
        <v>98</v>
      </c>
    </row>
    <row r="29" spans="1:26" ht="18.75" customHeight="1"/>
    <row r="30" spans="1:26">
      <c r="A30" s="3" t="s">
        <v>77</v>
      </c>
    </row>
    <row r="31" spans="1:26" ht="33" customHeight="1">
      <c r="B31" s="1" t="s">
        <v>99</v>
      </c>
      <c r="C31" s="100"/>
      <c r="D31" s="100"/>
      <c r="E31" s="1" t="s">
        <v>2</v>
      </c>
      <c r="H31" s="102"/>
      <c r="I31" s="102"/>
      <c r="J31" s="102"/>
      <c r="K31" s="102"/>
    </row>
    <row r="32" spans="1:26" ht="6.75" customHeight="1"/>
    <row r="33" spans="1:34" ht="16.5">
      <c r="A33" s="2"/>
      <c r="B33" s="8" t="s">
        <v>78</v>
      </c>
      <c r="C33" s="8"/>
      <c r="D33" s="8"/>
      <c r="E33" s="8"/>
      <c r="F33" s="8"/>
      <c r="G33" s="8"/>
      <c r="H33" s="8"/>
      <c r="I33" s="8"/>
      <c r="J33" s="8"/>
      <c r="K33" s="8"/>
      <c r="L33" s="8"/>
      <c r="M33" s="8"/>
      <c r="N33" s="8"/>
      <c r="O33" s="8"/>
      <c r="P33" s="8"/>
      <c r="Q33" s="8"/>
      <c r="R33" s="8"/>
      <c r="S33" s="8"/>
      <c r="T33" s="8"/>
      <c r="U33" s="8"/>
      <c r="V33" s="2"/>
      <c r="W33" s="2"/>
      <c r="X33" s="2"/>
      <c r="Y33" s="2"/>
      <c r="Z33" s="2"/>
      <c r="AA33" s="2"/>
      <c r="AB33" s="2"/>
      <c r="AC33" s="2"/>
      <c r="AD33" s="2"/>
      <c r="AE33" s="2"/>
      <c r="AF33" s="2"/>
      <c r="AG33" s="2"/>
      <c r="AH33" s="2"/>
    </row>
    <row r="34" spans="1:34" ht="16.5">
      <c r="A34" s="2"/>
      <c r="B34" s="2" t="s">
        <v>31</v>
      </c>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4" ht="16.5">
      <c r="A35" s="2"/>
      <c r="B35" s="32"/>
      <c r="C35" s="99" t="s">
        <v>26</v>
      </c>
      <c r="D35" s="62"/>
      <c r="E35" s="62" t="s">
        <v>27</v>
      </c>
      <c r="F35" s="62"/>
      <c r="G35" s="62" t="s">
        <v>28</v>
      </c>
      <c r="H35" s="62"/>
      <c r="I35" s="62" t="s">
        <v>19</v>
      </c>
      <c r="J35" s="62"/>
      <c r="K35" s="62" t="s">
        <v>20</v>
      </c>
      <c r="L35" s="62"/>
      <c r="M35" s="62" t="s">
        <v>21</v>
      </c>
      <c r="N35" s="62"/>
      <c r="O35" s="62" t="s">
        <v>22</v>
      </c>
      <c r="P35" s="62"/>
      <c r="Q35" s="62" t="s">
        <v>23</v>
      </c>
      <c r="R35" s="62"/>
      <c r="S35" s="62" t="s">
        <v>24</v>
      </c>
      <c r="T35" s="62"/>
      <c r="U35" s="62" t="s">
        <v>29</v>
      </c>
      <c r="V35" s="62"/>
      <c r="W35" s="62" t="s">
        <v>30</v>
      </c>
      <c r="X35" s="62"/>
      <c r="Y35" s="62" t="s">
        <v>59</v>
      </c>
      <c r="Z35" s="63"/>
    </row>
    <row r="36" spans="1:34" ht="31.5" customHeight="1">
      <c r="A36" s="2"/>
      <c r="B36" s="22" t="s">
        <v>100</v>
      </c>
      <c r="C36" s="64"/>
      <c r="D36" s="65"/>
      <c r="E36" s="65"/>
      <c r="F36" s="65"/>
      <c r="G36" s="65"/>
      <c r="H36" s="65"/>
      <c r="I36" s="65"/>
      <c r="J36" s="65"/>
      <c r="K36" s="65"/>
      <c r="L36" s="65"/>
      <c r="M36" s="65"/>
      <c r="N36" s="65"/>
      <c r="O36" s="65"/>
      <c r="P36" s="65"/>
      <c r="Q36" s="65"/>
      <c r="R36" s="65"/>
      <c r="S36" s="65"/>
      <c r="T36" s="65"/>
      <c r="U36" s="65"/>
      <c r="V36" s="65"/>
      <c r="W36" s="65"/>
      <c r="X36" s="65"/>
      <c r="Y36" s="65"/>
      <c r="Z36" s="66"/>
      <c r="AA36" s="13"/>
    </row>
    <row r="37" spans="1:34" ht="8.25" customHeight="1"/>
    <row r="38" spans="1:34" ht="16.5">
      <c r="B38" s="8" t="s">
        <v>79</v>
      </c>
    </row>
    <row r="39" spans="1:34" ht="16.5">
      <c r="B39" s="32"/>
      <c r="C39" s="99" t="s">
        <v>26</v>
      </c>
      <c r="D39" s="62"/>
      <c r="E39" s="62" t="s">
        <v>27</v>
      </c>
      <c r="F39" s="62"/>
      <c r="G39" s="62" t="s">
        <v>28</v>
      </c>
      <c r="H39" s="62"/>
      <c r="I39" s="62" t="s">
        <v>19</v>
      </c>
      <c r="J39" s="62"/>
      <c r="K39" s="62" t="s">
        <v>20</v>
      </c>
      <c r="L39" s="62"/>
      <c r="M39" s="62" t="s">
        <v>21</v>
      </c>
      <c r="N39" s="62"/>
      <c r="O39" s="62" t="s">
        <v>22</v>
      </c>
      <c r="P39" s="62"/>
      <c r="Q39" s="62" t="s">
        <v>23</v>
      </c>
      <c r="R39" s="62"/>
      <c r="S39" s="62" t="s">
        <v>24</v>
      </c>
      <c r="T39" s="62"/>
      <c r="U39" s="62" t="s">
        <v>29</v>
      </c>
      <c r="V39" s="62"/>
      <c r="W39" s="62" t="s">
        <v>30</v>
      </c>
      <c r="X39" s="62"/>
      <c r="Y39" s="62" t="s">
        <v>59</v>
      </c>
      <c r="Z39" s="63"/>
    </row>
    <row r="40" spans="1:34" ht="16.5">
      <c r="B40" s="20" t="s">
        <v>101</v>
      </c>
      <c r="C40" s="101">
        <f>$F$4*MD!B14*(MD!$B$2/MD!$N$14)</f>
        <v>0</v>
      </c>
      <c r="D40" s="49"/>
      <c r="E40" s="49">
        <f>$F$4*MD!C14*(MD!$B$2/MD!$N$14)</f>
        <v>0</v>
      </c>
      <c r="F40" s="49"/>
      <c r="G40" s="49">
        <f>$F$4*MD!D14*(MD!$B$2/MD!$N$14)</f>
        <v>0</v>
      </c>
      <c r="H40" s="49"/>
      <c r="I40" s="49">
        <f>$F$4*MD!E14*(MD!$B$2/MD!$N$14)</f>
        <v>0</v>
      </c>
      <c r="J40" s="49"/>
      <c r="K40" s="49">
        <f>$F$4*MD!F14*(MD!$B$2/MD!$N$14)</f>
        <v>0</v>
      </c>
      <c r="L40" s="49"/>
      <c r="M40" s="49">
        <f>$F$4*MD!G14*(MD!$B$2/MD!$N$14)</f>
        <v>0</v>
      </c>
      <c r="N40" s="49"/>
      <c r="O40" s="49">
        <f>$F$4*MD!H14*(MD!$B$2/MD!$N$14)</f>
        <v>0</v>
      </c>
      <c r="P40" s="49"/>
      <c r="Q40" s="49">
        <f>$F$4*MD!I14*(MD!$B$2/MD!$N$14)</f>
        <v>0</v>
      </c>
      <c r="R40" s="49"/>
      <c r="S40" s="49">
        <f>$F$4*MD!J14*(MD!$B$2/MD!$N$14)</f>
        <v>0</v>
      </c>
      <c r="T40" s="49"/>
      <c r="U40" s="49">
        <f>$F$4*MD!K14*(MD!$B$2/MD!$N$14)</f>
        <v>0</v>
      </c>
      <c r="V40" s="49"/>
      <c r="W40" s="49">
        <f>$F$4*MD!L14*(MD!$B$2/MD!$N$14)</f>
        <v>0</v>
      </c>
      <c r="X40" s="49"/>
      <c r="Y40" s="49">
        <f>$F$4*MD!M14*(MD!$B$2/MD!$N$14)</f>
        <v>0</v>
      </c>
      <c r="Z40" s="50"/>
    </row>
    <row r="41" spans="1:34" ht="5.25" customHeight="1"/>
    <row r="42" spans="1:34" ht="16.5">
      <c r="B42" s="8" t="s">
        <v>80</v>
      </c>
      <c r="C42" s="8"/>
      <c r="D42" s="8"/>
      <c r="E42" s="8"/>
      <c r="F42" s="8"/>
      <c r="G42" s="8"/>
      <c r="H42" s="8"/>
      <c r="I42" s="8"/>
      <c r="J42" s="8"/>
      <c r="K42" s="8"/>
      <c r="L42" s="8"/>
      <c r="M42" s="8"/>
      <c r="N42" s="8"/>
      <c r="O42" s="8"/>
      <c r="P42" s="8"/>
      <c r="Q42" s="8"/>
      <c r="R42" s="8"/>
      <c r="S42" s="8"/>
      <c r="T42" s="8"/>
      <c r="U42" s="8"/>
    </row>
    <row r="43" spans="1:34" ht="16.5">
      <c r="B43" s="32"/>
      <c r="C43" s="99" t="s">
        <v>26</v>
      </c>
      <c r="D43" s="62"/>
      <c r="E43" s="62" t="s">
        <v>27</v>
      </c>
      <c r="F43" s="62"/>
      <c r="G43" s="62" t="s">
        <v>28</v>
      </c>
      <c r="H43" s="62"/>
      <c r="I43" s="62" t="s">
        <v>19</v>
      </c>
      <c r="J43" s="62"/>
      <c r="K43" s="62" t="s">
        <v>20</v>
      </c>
      <c r="L43" s="62"/>
      <c r="M43" s="62" t="s">
        <v>21</v>
      </c>
      <c r="N43" s="62"/>
      <c r="O43" s="62" t="s">
        <v>22</v>
      </c>
      <c r="P43" s="62"/>
      <c r="Q43" s="62" t="s">
        <v>23</v>
      </c>
      <c r="R43" s="62"/>
      <c r="S43" s="62" t="s">
        <v>24</v>
      </c>
      <c r="T43" s="62"/>
      <c r="U43" s="62" t="s">
        <v>29</v>
      </c>
      <c r="V43" s="62"/>
      <c r="W43" s="62" t="s">
        <v>30</v>
      </c>
      <c r="X43" s="62"/>
      <c r="Y43" s="62" t="s">
        <v>59</v>
      </c>
      <c r="Z43" s="63"/>
    </row>
    <row r="44" spans="1:34" ht="21.75" customHeight="1">
      <c r="B44" s="9" t="s">
        <v>102</v>
      </c>
      <c r="C44" s="113">
        <f>(C40*$C$20/365)*$C$26/10</f>
        <v>0</v>
      </c>
      <c r="D44" s="103"/>
      <c r="E44" s="103">
        <f>(E40*$C$20/365)*$C$26/10</f>
        <v>0</v>
      </c>
      <c r="F44" s="103"/>
      <c r="G44" s="103">
        <f t="shared" ref="G44" si="0">(G40*$C$20/365)*$C$26/10</f>
        <v>0</v>
      </c>
      <c r="H44" s="103"/>
      <c r="I44" s="103">
        <f t="shared" ref="I44" si="1">(I40*$C$20/365)*$C$26/10</f>
        <v>0</v>
      </c>
      <c r="J44" s="103"/>
      <c r="K44" s="103">
        <f t="shared" ref="K44" si="2">(K40*$C$20/365)*$C$26/10</f>
        <v>0</v>
      </c>
      <c r="L44" s="103"/>
      <c r="M44" s="103">
        <f t="shared" ref="M44" si="3">(M40*$C$20/365)*$C$26/10</f>
        <v>0</v>
      </c>
      <c r="N44" s="103"/>
      <c r="O44" s="103">
        <f t="shared" ref="O44" si="4">(O40*$C$20/365)*$C$26/10</f>
        <v>0</v>
      </c>
      <c r="P44" s="103"/>
      <c r="Q44" s="103">
        <f t="shared" ref="Q44" si="5">(Q40*$C$20/365)*$C$26/10</f>
        <v>0</v>
      </c>
      <c r="R44" s="103"/>
      <c r="S44" s="103">
        <f t="shared" ref="S44" si="6">(S40*$C$20/365)*$C$26/10</f>
        <v>0</v>
      </c>
      <c r="T44" s="103"/>
      <c r="U44" s="103">
        <f t="shared" ref="U44" si="7">(U40*$C$20/365)*$C$26/10</f>
        <v>0</v>
      </c>
      <c r="V44" s="103"/>
      <c r="W44" s="103">
        <f t="shared" ref="W44" si="8">(W40*$C$20/365)*$C$26/10</f>
        <v>0</v>
      </c>
      <c r="X44" s="103"/>
      <c r="Y44" s="103">
        <f>(Y40*$C$20/365)*$C$26/10</f>
        <v>0</v>
      </c>
      <c r="Z44" s="104"/>
    </row>
    <row r="45" spans="1:34" ht="34.5" customHeight="1">
      <c r="B45" s="36" t="s">
        <v>118</v>
      </c>
      <c r="C45" s="114">
        <f>MIN(C46:D47)</f>
        <v>0</v>
      </c>
      <c r="D45" s="49"/>
      <c r="E45" s="49">
        <f>MIN(E46:F47)</f>
        <v>0</v>
      </c>
      <c r="F45" s="49"/>
      <c r="G45" s="49">
        <f>MIN(G46:H47)</f>
        <v>0</v>
      </c>
      <c r="H45" s="49"/>
      <c r="I45" s="49">
        <f>MIN(I46:J47)</f>
        <v>0</v>
      </c>
      <c r="J45" s="49"/>
      <c r="K45" s="49">
        <f>MIN(K46:L47)</f>
        <v>0</v>
      </c>
      <c r="L45" s="49"/>
      <c r="M45" s="49">
        <f>MIN(M46:N47)</f>
        <v>0</v>
      </c>
      <c r="N45" s="49"/>
      <c r="O45" s="49">
        <f>MIN(O46:P47)</f>
        <v>0</v>
      </c>
      <c r="P45" s="49"/>
      <c r="Q45" s="49">
        <f>MIN(Q46:R47)</f>
        <v>0</v>
      </c>
      <c r="R45" s="49"/>
      <c r="S45" s="49">
        <f>MIN(S46:T47)</f>
        <v>0</v>
      </c>
      <c r="T45" s="49"/>
      <c r="U45" s="49">
        <f>MIN(U46:V47)</f>
        <v>0</v>
      </c>
      <c r="V45" s="49"/>
      <c r="W45" s="49">
        <f>MIN(W46:X47)</f>
        <v>0</v>
      </c>
      <c r="X45" s="49"/>
      <c r="Y45" s="49">
        <f>MIN(Y46:Z47)</f>
        <v>0</v>
      </c>
      <c r="Z45" s="50"/>
    </row>
    <row r="46" spans="1:34" ht="21.75" customHeight="1">
      <c r="B46" s="37" t="s">
        <v>116</v>
      </c>
      <c r="C46" s="119">
        <f>(C40-C44)*0.8</f>
        <v>0</v>
      </c>
      <c r="D46" s="45"/>
      <c r="E46" s="45">
        <f>(E40-E44)*0.8</f>
        <v>0</v>
      </c>
      <c r="F46" s="45"/>
      <c r="G46" s="45">
        <f>(G40-G44)*0.8</f>
        <v>0</v>
      </c>
      <c r="H46" s="45"/>
      <c r="I46" s="45">
        <f>(I40-I44)*0.8</f>
        <v>0</v>
      </c>
      <c r="J46" s="45"/>
      <c r="K46" s="45">
        <f>(K40-K44)*0.8</f>
        <v>0</v>
      </c>
      <c r="L46" s="45"/>
      <c r="M46" s="45">
        <f>(M40-M44)*0.8</f>
        <v>0</v>
      </c>
      <c r="N46" s="45"/>
      <c r="O46" s="45">
        <f>(O40-O44)*0.8</f>
        <v>0</v>
      </c>
      <c r="P46" s="45"/>
      <c r="Q46" s="45">
        <f>(Q40-Q44)*0.8</f>
        <v>0</v>
      </c>
      <c r="R46" s="45"/>
      <c r="S46" s="45">
        <f>(S40-S44)*0.8</f>
        <v>0</v>
      </c>
      <c r="T46" s="45"/>
      <c r="U46" s="45">
        <f>(U40-U44)*0.8</f>
        <v>0</v>
      </c>
      <c r="V46" s="45"/>
      <c r="W46" s="45">
        <f>(W40-W44)*0.8</f>
        <v>0</v>
      </c>
      <c r="X46" s="45"/>
      <c r="Y46" s="45">
        <f>(Y40-Y44)*0.8</f>
        <v>0</v>
      </c>
      <c r="Z46" s="46"/>
    </row>
    <row r="47" spans="1:34" ht="21.75" customHeight="1">
      <c r="B47" s="38" t="s">
        <v>117</v>
      </c>
      <c r="C47" s="120">
        <f>$F$6*30*0.8</f>
        <v>0</v>
      </c>
      <c r="D47" s="47"/>
      <c r="E47" s="47">
        <f>$F$6*31*0.8</f>
        <v>0</v>
      </c>
      <c r="F47" s="47"/>
      <c r="G47" s="47">
        <f t="shared" ref="G47" si="9">$F$6*30*0.8</f>
        <v>0</v>
      </c>
      <c r="H47" s="47"/>
      <c r="I47" s="47">
        <f>$F$6*31*0.8</f>
        <v>0</v>
      </c>
      <c r="J47" s="47"/>
      <c r="K47" s="47">
        <f>$F$6*31*0.8</f>
        <v>0</v>
      </c>
      <c r="L47" s="47"/>
      <c r="M47" s="47">
        <f>$F$6*30*0.8</f>
        <v>0</v>
      </c>
      <c r="N47" s="47"/>
      <c r="O47" s="47">
        <f>$F$6*31*0.8</f>
        <v>0</v>
      </c>
      <c r="P47" s="47"/>
      <c r="Q47" s="47">
        <f t="shared" ref="Q47" si="10">$F$6*30*0.8</f>
        <v>0</v>
      </c>
      <c r="R47" s="47"/>
      <c r="S47" s="47">
        <f>$F$6*31*0.8</f>
        <v>0</v>
      </c>
      <c r="T47" s="47"/>
      <c r="U47" s="47">
        <f>$F$6*31*0.8</f>
        <v>0</v>
      </c>
      <c r="V47" s="47"/>
      <c r="W47" s="47">
        <f>$F$6*28*0.8</f>
        <v>0</v>
      </c>
      <c r="X47" s="47"/>
      <c r="Y47" s="47">
        <f>$F$6*31*0.8</f>
        <v>0</v>
      </c>
      <c r="Z47" s="48"/>
    </row>
    <row r="48" spans="1:34" ht="21.75" customHeight="1">
      <c r="B48" s="23" t="s">
        <v>103</v>
      </c>
      <c r="C48" s="51">
        <f>C44+C45</f>
        <v>0</v>
      </c>
      <c r="D48" s="52"/>
      <c r="E48" s="52">
        <f>E44+E45</f>
        <v>0</v>
      </c>
      <c r="F48" s="52"/>
      <c r="G48" s="52">
        <f>G44+G45</f>
        <v>0</v>
      </c>
      <c r="H48" s="52"/>
      <c r="I48" s="52">
        <f>I44+I45</f>
        <v>0</v>
      </c>
      <c r="J48" s="52"/>
      <c r="K48" s="52">
        <f>K44+K45</f>
        <v>0</v>
      </c>
      <c r="L48" s="52"/>
      <c r="M48" s="52">
        <f>M44+M45</f>
        <v>0</v>
      </c>
      <c r="N48" s="52"/>
      <c r="O48" s="52">
        <f>O44+O45</f>
        <v>0</v>
      </c>
      <c r="P48" s="52"/>
      <c r="Q48" s="52">
        <f>Q44+Q45</f>
        <v>0</v>
      </c>
      <c r="R48" s="52"/>
      <c r="S48" s="52">
        <f>S44+S45</f>
        <v>0</v>
      </c>
      <c r="T48" s="52"/>
      <c r="U48" s="52">
        <f>U44+U45</f>
        <v>0</v>
      </c>
      <c r="V48" s="52"/>
      <c r="W48" s="52">
        <f>W44+W45</f>
        <v>0</v>
      </c>
      <c r="X48" s="52"/>
      <c r="Y48" s="52">
        <f>Y44+Y45</f>
        <v>0</v>
      </c>
      <c r="Z48" s="53"/>
    </row>
    <row r="49" spans="2:17" ht="9" customHeight="1"/>
    <row r="50" spans="2:17">
      <c r="B50" s="1" t="s">
        <v>81</v>
      </c>
    </row>
    <row r="51" spans="2:17" ht="22.5" customHeight="1">
      <c r="B51" s="28" t="s">
        <v>110</v>
      </c>
      <c r="C51" s="105">
        <f>SUM(C40:Z40)-SUM(C48:Z48)</f>
        <v>0</v>
      </c>
      <c r="D51" s="106"/>
      <c r="E51" s="1" t="s">
        <v>60</v>
      </c>
      <c r="G51" s="21"/>
      <c r="H51" s="21"/>
      <c r="J51" s="21"/>
    </row>
    <row r="52" spans="2:17" ht="7.5" customHeight="1"/>
    <row r="53" spans="2:17">
      <c r="B53" s="1" t="s">
        <v>82</v>
      </c>
      <c r="M53" s="1" t="s">
        <v>83</v>
      </c>
      <c r="O53" s="17"/>
      <c r="P53" s="17"/>
    </row>
    <row r="54" spans="2:17" ht="25.5" customHeight="1">
      <c r="B54" s="10" t="s">
        <v>104</v>
      </c>
      <c r="C54" s="107" t="e">
        <f>SUM(C44:Z44)/SUM(C40:Z40)*100</f>
        <v>#DIV/0!</v>
      </c>
      <c r="D54" s="108"/>
      <c r="E54" s="40" t="s">
        <v>72</v>
      </c>
      <c r="M54" s="117" t="s">
        <v>107</v>
      </c>
      <c r="N54" s="117"/>
      <c r="O54" s="107" t="e">
        <f>SUM(C44:Z44)/SUM(C36:Z36)*100</f>
        <v>#DIV/0!</v>
      </c>
      <c r="P54" s="108"/>
      <c r="Q54" s="40" t="s">
        <v>72</v>
      </c>
    </row>
    <row r="55" spans="2:17" ht="25.5" customHeight="1">
      <c r="B55" s="10" t="s">
        <v>105</v>
      </c>
      <c r="C55" s="107" t="e">
        <f>SUM(C45:Z45)/SUM(C40:Z40)*100</f>
        <v>#DIV/0!</v>
      </c>
      <c r="D55" s="108"/>
      <c r="E55" s="40" t="s">
        <v>72</v>
      </c>
      <c r="M55" s="117" t="s">
        <v>108</v>
      </c>
      <c r="N55" s="117"/>
      <c r="O55" s="107" t="e">
        <f>SUM(C45:Z45)/SUM(C36:Z36)*100</f>
        <v>#DIV/0!</v>
      </c>
      <c r="P55" s="108"/>
      <c r="Q55" s="40" t="s">
        <v>72</v>
      </c>
    </row>
    <row r="56" spans="2:17" ht="25.5" customHeight="1">
      <c r="B56" s="39" t="s">
        <v>106</v>
      </c>
      <c r="C56" s="115" t="e">
        <f>SUM(C48:Z48)/SUM(C40:Z40)*100</f>
        <v>#DIV/0!</v>
      </c>
      <c r="D56" s="116"/>
      <c r="E56" s="40" t="s">
        <v>72</v>
      </c>
      <c r="F56" s="1" t="s">
        <v>115</v>
      </c>
      <c r="M56" s="118" t="s">
        <v>109</v>
      </c>
      <c r="N56" s="118"/>
      <c r="O56" s="115" t="e">
        <f>SUM(C48:Z48)/SUM(C36:Z36)*100</f>
        <v>#DIV/0!</v>
      </c>
      <c r="P56" s="116"/>
      <c r="Q56" s="40" t="s">
        <v>72</v>
      </c>
    </row>
    <row r="57" spans="2:17" ht="8.25" customHeight="1"/>
    <row r="58" spans="2:17" ht="25.5" customHeight="1">
      <c r="B58" s="1" t="s">
        <v>111</v>
      </c>
    </row>
    <row r="59" spans="2:17">
      <c r="B59" s="109" t="s">
        <v>76</v>
      </c>
      <c r="C59" s="110"/>
      <c r="D59" s="111"/>
      <c r="E59" s="109" t="s">
        <v>88</v>
      </c>
      <c r="F59" s="127"/>
    </row>
    <row r="60" spans="2:17" ht="21.75" customHeight="1">
      <c r="B60" s="59" t="s">
        <v>84</v>
      </c>
      <c r="C60" s="90"/>
      <c r="D60" s="112"/>
      <c r="E60" s="86"/>
      <c r="F60" s="87"/>
    </row>
    <row r="61" spans="2:17" ht="21.75" customHeight="1">
      <c r="B61" s="55" t="s">
        <v>85</v>
      </c>
      <c r="C61" s="89"/>
      <c r="D61" s="128"/>
      <c r="E61" s="82"/>
      <c r="F61" s="83"/>
    </row>
    <row r="62" spans="2:17" ht="21.75" customHeight="1">
      <c r="B62" s="55" t="s">
        <v>86</v>
      </c>
      <c r="C62" s="89"/>
      <c r="D62" s="128"/>
      <c r="E62" s="82"/>
      <c r="F62" s="83"/>
    </row>
    <row r="63" spans="2:17" ht="21.75" customHeight="1">
      <c r="B63" s="55" t="s">
        <v>87</v>
      </c>
      <c r="C63" s="89"/>
      <c r="D63" s="128"/>
      <c r="E63" s="82"/>
      <c r="F63" s="83"/>
    </row>
    <row r="64" spans="2:17" ht="21.75" customHeight="1">
      <c r="B64" s="56" t="s">
        <v>89</v>
      </c>
      <c r="C64" s="73"/>
      <c r="D64" s="129"/>
      <c r="E64" s="84"/>
      <c r="F64" s="85"/>
    </row>
    <row r="65" spans="2:23" ht="9" customHeight="1"/>
    <row r="66" spans="2:23" ht="21.75" customHeight="1">
      <c r="B66" s="1" t="s">
        <v>90</v>
      </c>
    </row>
    <row r="67" spans="2:23">
      <c r="B67" s="121"/>
      <c r="C67" s="122"/>
      <c r="D67" s="122"/>
      <c r="E67" s="122"/>
      <c r="F67" s="122"/>
      <c r="G67" s="122"/>
      <c r="H67" s="122"/>
      <c r="I67" s="122"/>
      <c r="J67" s="122"/>
      <c r="K67" s="122"/>
      <c r="L67" s="122"/>
      <c r="M67" s="122"/>
      <c r="N67" s="122"/>
      <c r="O67" s="122"/>
      <c r="P67" s="122"/>
      <c r="Q67" s="122"/>
      <c r="R67" s="122"/>
      <c r="S67" s="122"/>
      <c r="T67" s="122"/>
      <c r="U67" s="122"/>
      <c r="V67" s="122"/>
      <c r="W67" s="123"/>
    </row>
    <row r="68" spans="2:23">
      <c r="B68" s="124"/>
      <c r="C68" s="125"/>
      <c r="D68" s="125"/>
      <c r="E68" s="125"/>
      <c r="F68" s="125"/>
      <c r="G68" s="125"/>
      <c r="H68" s="125"/>
      <c r="I68" s="125"/>
      <c r="J68" s="125"/>
      <c r="K68" s="125"/>
      <c r="L68" s="125"/>
      <c r="M68" s="125"/>
      <c r="N68" s="125"/>
      <c r="O68" s="125"/>
      <c r="P68" s="125"/>
      <c r="Q68" s="125"/>
      <c r="R68" s="125"/>
      <c r="S68" s="125"/>
      <c r="T68" s="125"/>
      <c r="U68" s="125"/>
      <c r="V68" s="125"/>
      <c r="W68" s="126"/>
    </row>
  </sheetData>
  <mergeCells count="183">
    <mergeCell ref="B67:W68"/>
    <mergeCell ref="E59:F59"/>
    <mergeCell ref="E60:F60"/>
    <mergeCell ref="B61:D61"/>
    <mergeCell ref="B62:D62"/>
    <mergeCell ref="B63:D63"/>
    <mergeCell ref="B64:D64"/>
    <mergeCell ref="E61:F61"/>
    <mergeCell ref="E62:F62"/>
    <mergeCell ref="E63:F63"/>
    <mergeCell ref="E64:F64"/>
    <mergeCell ref="C51:D51"/>
    <mergeCell ref="C54:D54"/>
    <mergeCell ref="O54:P54"/>
    <mergeCell ref="B59:D59"/>
    <mergeCell ref="B60:D60"/>
    <mergeCell ref="E44:F44"/>
    <mergeCell ref="G44:H44"/>
    <mergeCell ref="I44:J44"/>
    <mergeCell ref="K44:L44"/>
    <mergeCell ref="C44:D44"/>
    <mergeCell ref="C45:D45"/>
    <mergeCell ref="E45:F45"/>
    <mergeCell ref="G45:H45"/>
    <mergeCell ref="I45:J45"/>
    <mergeCell ref="K45:L45"/>
    <mergeCell ref="C55:D55"/>
    <mergeCell ref="C56:D56"/>
    <mergeCell ref="M54:N54"/>
    <mergeCell ref="M55:N55"/>
    <mergeCell ref="M56:N56"/>
    <mergeCell ref="O55:P55"/>
    <mergeCell ref="O56:P56"/>
    <mergeCell ref="C46:D46"/>
    <mergeCell ref="C47:D47"/>
    <mergeCell ref="M44:N44"/>
    <mergeCell ref="O44:P44"/>
    <mergeCell ref="Q44:R44"/>
    <mergeCell ref="S44:T44"/>
    <mergeCell ref="U44:V44"/>
    <mergeCell ref="W44:X44"/>
    <mergeCell ref="Y44:Z44"/>
    <mergeCell ref="S39:T39"/>
    <mergeCell ref="U39:V39"/>
    <mergeCell ref="W39:X39"/>
    <mergeCell ref="Y39:Z39"/>
    <mergeCell ref="U40:V40"/>
    <mergeCell ref="W40:X40"/>
    <mergeCell ref="Y40:Z40"/>
    <mergeCell ref="Q39:R39"/>
    <mergeCell ref="S43:T43"/>
    <mergeCell ref="U43:V43"/>
    <mergeCell ref="W43:X43"/>
    <mergeCell ref="Y43:Z43"/>
    <mergeCell ref="S40:T40"/>
    <mergeCell ref="K43:L43"/>
    <mergeCell ref="M43:N43"/>
    <mergeCell ref="O43:P43"/>
    <mergeCell ref="Q43:R43"/>
    <mergeCell ref="I40:J40"/>
    <mergeCell ref="K40:L40"/>
    <mergeCell ref="M40:N40"/>
    <mergeCell ref="O40:P40"/>
    <mergeCell ref="Q40:R40"/>
    <mergeCell ref="C43:D43"/>
    <mergeCell ref="E43:F43"/>
    <mergeCell ref="G43:H43"/>
    <mergeCell ref="C39:D39"/>
    <mergeCell ref="E39:F39"/>
    <mergeCell ref="G39:H39"/>
    <mergeCell ref="C31:D31"/>
    <mergeCell ref="C20:D20"/>
    <mergeCell ref="F15:O15"/>
    <mergeCell ref="F16:O16"/>
    <mergeCell ref="I39:J39"/>
    <mergeCell ref="K39:L39"/>
    <mergeCell ref="M39:N39"/>
    <mergeCell ref="O39:P39"/>
    <mergeCell ref="C40:D40"/>
    <mergeCell ref="E40:F40"/>
    <mergeCell ref="G40:H40"/>
    <mergeCell ref="C35:D35"/>
    <mergeCell ref="E35:F35"/>
    <mergeCell ref="G35:H35"/>
    <mergeCell ref="I35:J35"/>
    <mergeCell ref="K35:L35"/>
    <mergeCell ref="H31:K31"/>
    <mergeCell ref="I43:J43"/>
    <mergeCell ref="P10:Q10"/>
    <mergeCell ref="P11:Q11"/>
    <mergeCell ref="P12:Q12"/>
    <mergeCell ref="P13:Q13"/>
    <mergeCell ref="P14:Q14"/>
    <mergeCell ref="P15:Q15"/>
    <mergeCell ref="P16:Q16"/>
    <mergeCell ref="C11:E11"/>
    <mergeCell ref="C12:E12"/>
    <mergeCell ref="C13:E13"/>
    <mergeCell ref="C14:E14"/>
    <mergeCell ref="C15:E15"/>
    <mergeCell ref="F13:O13"/>
    <mergeCell ref="F12:O12"/>
    <mergeCell ref="F11:O11"/>
    <mergeCell ref="F14:O14"/>
    <mergeCell ref="C3:E3"/>
    <mergeCell ref="C4:E4"/>
    <mergeCell ref="C5:E5"/>
    <mergeCell ref="F3:H3"/>
    <mergeCell ref="F4:H4"/>
    <mergeCell ref="F5:H5"/>
    <mergeCell ref="C16:E16"/>
    <mergeCell ref="C10:E10"/>
    <mergeCell ref="F6:H6"/>
    <mergeCell ref="F7:H7"/>
    <mergeCell ref="C6:E6"/>
    <mergeCell ref="C7:E7"/>
    <mergeCell ref="B3:B5"/>
    <mergeCell ref="B6:B7"/>
    <mergeCell ref="B11:B13"/>
    <mergeCell ref="B14:B16"/>
    <mergeCell ref="F10:O10"/>
    <mergeCell ref="W35:X35"/>
    <mergeCell ref="Y35:Z35"/>
    <mergeCell ref="C36:D36"/>
    <mergeCell ref="E36:F36"/>
    <mergeCell ref="G36:H36"/>
    <mergeCell ref="I36:J36"/>
    <mergeCell ref="K36:L36"/>
    <mergeCell ref="M36:N36"/>
    <mergeCell ref="O36:P36"/>
    <mergeCell ref="Q36:R36"/>
    <mergeCell ref="S36:T36"/>
    <mergeCell ref="U36:V36"/>
    <mergeCell ref="W36:X36"/>
    <mergeCell ref="Y36:Z36"/>
    <mergeCell ref="M35:N35"/>
    <mergeCell ref="O35:P35"/>
    <mergeCell ref="Q35:R35"/>
    <mergeCell ref="S35:T35"/>
    <mergeCell ref="U35:V35"/>
    <mergeCell ref="M45:N45"/>
    <mergeCell ref="O45:P45"/>
    <mergeCell ref="Q45:R45"/>
    <mergeCell ref="S45:T45"/>
    <mergeCell ref="U45:V45"/>
    <mergeCell ref="W45:X45"/>
    <mergeCell ref="Y45:Z45"/>
    <mergeCell ref="C48:D48"/>
    <mergeCell ref="E48:F48"/>
    <mergeCell ref="G48:H48"/>
    <mergeCell ref="I48:J48"/>
    <mergeCell ref="K48:L48"/>
    <mergeCell ref="M48:N48"/>
    <mergeCell ref="O48:P48"/>
    <mergeCell ref="Q48:R48"/>
    <mergeCell ref="S48:T48"/>
    <mergeCell ref="U48:V48"/>
    <mergeCell ref="W48:X48"/>
    <mergeCell ref="Y48:Z48"/>
    <mergeCell ref="A1:Z1"/>
    <mergeCell ref="Y2:Z2"/>
    <mergeCell ref="W46:X46"/>
    <mergeCell ref="Y46:Z46"/>
    <mergeCell ref="E47:F47"/>
    <mergeCell ref="G47:H47"/>
    <mergeCell ref="I47:J47"/>
    <mergeCell ref="K47:L47"/>
    <mergeCell ref="M47:N47"/>
    <mergeCell ref="O47:P47"/>
    <mergeCell ref="Q47:R47"/>
    <mergeCell ref="S47:T47"/>
    <mergeCell ref="U47:V47"/>
    <mergeCell ref="W47:X47"/>
    <mergeCell ref="Y47:Z47"/>
    <mergeCell ref="E46:F46"/>
    <mergeCell ref="G46:H46"/>
    <mergeCell ref="I46:J46"/>
    <mergeCell ref="K46:L46"/>
    <mergeCell ref="M46:N46"/>
    <mergeCell ref="O46:P46"/>
    <mergeCell ref="Q46:R46"/>
    <mergeCell ref="S46:T46"/>
    <mergeCell ref="U46:V46"/>
  </mergeCells>
  <phoneticPr fontId="1"/>
  <dataValidations count="2">
    <dataValidation type="list" allowBlank="1" showInputMessage="1" showErrorMessage="1" sqref="B24:Y24">
      <formula1>$AQ$2:$AQ$2</formula1>
    </dataValidation>
    <dataValidation type="list" allowBlank="1" showInputMessage="1" showErrorMessage="1" sqref="P11:Q16">
      <formula1>$AR$2:$AR$3</formula1>
    </dataValidation>
  </dataValidations>
  <pageMargins left="0.31496062992125984" right="0.31496062992125984" top="0.74803149606299213" bottom="0.74803149606299213" header="0.31496062992125984" footer="0.31496062992125984"/>
  <colBreaks count="1" manualBreakCount="1">
    <brk id="26"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workbookViewId="0">
      <selection activeCell="C24" sqref="C24"/>
    </sheetView>
  </sheetViews>
  <sheetFormatPr defaultRowHeight="13.5"/>
  <sheetData>
    <row r="1" spans="1:14" ht="15">
      <c r="A1" s="1" t="s">
        <v>62</v>
      </c>
      <c r="B1" s="1"/>
      <c r="C1" s="1"/>
    </row>
    <row r="2" spans="1:14" ht="15">
      <c r="A2" s="1"/>
      <c r="B2" s="13">
        <v>1000</v>
      </c>
      <c r="C2" s="1" t="s">
        <v>63</v>
      </c>
    </row>
    <row r="4" spans="1:14" ht="15">
      <c r="A4" s="1" t="s">
        <v>64</v>
      </c>
      <c r="B4" s="1"/>
      <c r="C4" s="1"/>
      <c r="D4" s="1"/>
      <c r="E4" s="1"/>
      <c r="F4" s="1"/>
      <c r="G4" s="1"/>
      <c r="H4" s="1"/>
      <c r="I4" s="1"/>
      <c r="J4" s="1"/>
      <c r="K4" s="1"/>
      <c r="L4" s="1"/>
      <c r="M4" s="1"/>
      <c r="N4" s="1"/>
    </row>
    <row r="5" spans="1:14" ht="16.5">
      <c r="A5" s="1"/>
      <c r="B5" s="14" t="s">
        <v>67</v>
      </c>
      <c r="C5" s="14" t="s">
        <v>68</v>
      </c>
      <c r="D5" s="14" t="s">
        <v>69</v>
      </c>
      <c r="E5" s="14" t="s">
        <v>19</v>
      </c>
      <c r="F5" s="14" t="s">
        <v>20</v>
      </c>
      <c r="G5" s="14" t="s">
        <v>21</v>
      </c>
      <c r="H5" s="14" t="s">
        <v>22</v>
      </c>
      <c r="I5" s="14" t="s">
        <v>23</v>
      </c>
      <c r="J5" s="14" t="s">
        <v>24</v>
      </c>
      <c r="K5" s="14" t="s">
        <v>65</v>
      </c>
      <c r="L5" s="14" t="s">
        <v>66</v>
      </c>
      <c r="M5" s="14" t="s">
        <v>59</v>
      </c>
      <c r="N5" s="1"/>
    </row>
    <row r="6" spans="1:14" ht="15">
      <c r="A6" s="1"/>
      <c r="B6" s="1">
        <v>3.9</v>
      </c>
      <c r="C6" s="1">
        <v>3.9</v>
      </c>
      <c r="D6" s="1">
        <v>3.29</v>
      </c>
      <c r="E6" s="1">
        <v>3.48</v>
      </c>
      <c r="F6" s="1">
        <v>3.76</v>
      </c>
      <c r="G6" s="1">
        <v>3.4</v>
      </c>
      <c r="H6" s="1">
        <v>3.2</v>
      </c>
      <c r="I6" s="1">
        <v>2.7</v>
      </c>
      <c r="J6" s="1">
        <v>2.65</v>
      </c>
      <c r="K6" s="1">
        <v>2.86</v>
      </c>
      <c r="L6" s="1">
        <v>3.28</v>
      </c>
      <c r="M6" s="1">
        <v>3.5</v>
      </c>
      <c r="N6" s="1"/>
    </row>
    <row r="7" spans="1:14" ht="15">
      <c r="A7" s="1"/>
      <c r="B7" s="1"/>
      <c r="C7" s="1"/>
      <c r="D7" s="1"/>
      <c r="E7" s="1"/>
      <c r="F7" s="1"/>
      <c r="G7" s="1"/>
      <c r="H7" s="1"/>
      <c r="I7" s="1"/>
      <c r="J7" s="1"/>
      <c r="K7" s="1"/>
      <c r="L7" s="1"/>
      <c r="M7" s="1"/>
      <c r="N7" s="1"/>
    </row>
    <row r="8" spans="1:14" ht="15">
      <c r="A8" s="1" t="s">
        <v>70</v>
      </c>
      <c r="B8" s="1"/>
      <c r="C8" s="1"/>
      <c r="D8" s="1"/>
      <c r="E8" s="1"/>
      <c r="F8" s="1"/>
      <c r="G8" s="1"/>
      <c r="H8" s="1"/>
      <c r="I8" s="1"/>
      <c r="J8" s="1"/>
      <c r="K8" s="1"/>
      <c r="L8" s="1"/>
      <c r="M8" s="1"/>
      <c r="N8" s="1"/>
    </row>
    <row r="9" spans="1:14" ht="16.5">
      <c r="A9" s="1"/>
      <c r="B9" s="14" t="s">
        <v>67</v>
      </c>
      <c r="C9" s="14" t="s">
        <v>68</v>
      </c>
      <c r="D9" s="14" t="s">
        <v>69</v>
      </c>
      <c r="E9" s="14" t="s">
        <v>19</v>
      </c>
      <c r="F9" s="14" t="s">
        <v>20</v>
      </c>
      <c r="G9" s="14" t="s">
        <v>21</v>
      </c>
      <c r="H9" s="14" t="s">
        <v>22</v>
      </c>
      <c r="I9" s="14" t="s">
        <v>23</v>
      </c>
      <c r="J9" s="14" t="s">
        <v>24</v>
      </c>
      <c r="K9" s="14" t="s">
        <v>65</v>
      </c>
      <c r="L9" s="14" t="s">
        <v>66</v>
      </c>
      <c r="M9" s="14" t="s">
        <v>59</v>
      </c>
      <c r="N9" s="1"/>
    </row>
    <row r="10" spans="1:14" ht="16.5">
      <c r="A10" s="1"/>
      <c r="B10" s="14">
        <v>30</v>
      </c>
      <c r="C10" s="14">
        <v>31</v>
      </c>
      <c r="D10" s="14">
        <v>30</v>
      </c>
      <c r="E10" s="14">
        <v>31</v>
      </c>
      <c r="F10" s="14">
        <v>31</v>
      </c>
      <c r="G10" s="14">
        <v>30</v>
      </c>
      <c r="H10" s="14">
        <v>31</v>
      </c>
      <c r="I10" s="14">
        <v>30</v>
      </c>
      <c r="J10" s="14">
        <v>31</v>
      </c>
      <c r="K10" s="14">
        <v>31</v>
      </c>
      <c r="L10" s="14">
        <v>28</v>
      </c>
      <c r="M10" s="14">
        <v>31</v>
      </c>
      <c r="N10" s="1"/>
    </row>
    <row r="11" spans="1:14" ht="16.5">
      <c r="A11" s="1"/>
      <c r="B11" s="14"/>
      <c r="C11" s="14"/>
      <c r="D11" s="14"/>
      <c r="E11" s="14"/>
      <c r="F11" s="14"/>
      <c r="G11" s="14"/>
      <c r="H11" s="14"/>
      <c r="I11" s="14"/>
      <c r="J11" s="14"/>
      <c r="K11" s="14"/>
      <c r="L11" s="14"/>
      <c r="M11" s="14"/>
      <c r="N11" s="1"/>
    </row>
    <row r="12" spans="1:14" ht="15">
      <c r="A12" s="1" t="s">
        <v>71</v>
      </c>
      <c r="B12" s="1"/>
      <c r="C12" s="1"/>
      <c r="D12" s="1"/>
      <c r="E12" s="1"/>
      <c r="F12" s="1"/>
      <c r="G12" s="1"/>
      <c r="H12" s="1"/>
      <c r="I12" s="1"/>
      <c r="J12" s="1"/>
      <c r="K12" s="1"/>
      <c r="L12" s="1"/>
      <c r="M12" s="1"/>
      <c r="N12" s="1"/>
    </row>
    <row r="13" spans="1:14" ht="16.5">
      <c r="A13" s="1"/>
      <c r="B13" s="14" t="s">
        <v>67</v>
      </c>
      <c r="C13" s="14" t="s">
        <v>68</v>
      </c>
      <c r="D13" s="14" t="s">
        <v>69</v>
      </c>
      <c r="E13" s="14" t="s">
        <v>19</v>
      </c>
      <c r="F13" s="14" t="s">
        <v>20</v>
      </c>
      <c r="G13" s="14" t="s">
        <v>21</v>
      </c>
      <c r="H13" s="14" t="s">
        <v>22</v>
      </c>
      <c r="I13" s="14" t="s">
        <v>23</v>
      </c>
      <c r="J13" s="14" t="s">
        <v>24</v>
      </c>
      <c r="K13" s="14" t="s">
        <v>65</v>
      </c>
      <c r="L13" s="14" t="s">
        <v>66</v>
      </c>
      <c r="M13" s="14" t="s">
        <v>59</v>
      </c>
      <c r="N13" s="1"/>
    </row>
    <row r="14" spans="1:14" ht="15">
      <c r="A14" s="1"/>
      <c r="B14" s="1">
        <v>117</v>
      </c>
      <c r="C14" s="1">
        <v>120.89999999999999</v>
      </c>
      <c r="D14" s="1">
        <v>98.7</v>
      </c>
      <c r="E14" s="1">
        <v>107.88</v>
      </c>
      <c r="F14" s="1">
        <v>116.55999999999999</v>
      </c>
      <c r="G14" s="1">
        <v>102</v>
      </c>
      <c r="H14" s="1">
        <v>99.2</v>
      </c>
      <c r="I14" s="1">
        <v>81</v>
      </c>
      <c r="J14" s="1">
        <v>82.149999999999991</v>
      </c>
      <c r="K14" s="1">
        <v>88.66</v>
      </c>
      <c r="L14" s="1">
        <v>91.839999999999989</v>
      </c>
      <c r="M14" s="1">
        <v>108.5</v>
      </c>
      <c r="N14" s="1">
        <f>SUM(B14:M14)</f>
        <v>1214.3899999999999</v>
      </c>
    </row>
    <row r="28" spans="1:13" ht="15">
      <c r="A28" s="1"/>
      <c r="B28" s="1"/>
      <c r="C28" s="1"/>
      <c r="D28" s="1"/>
      <c r="E28" s="1"/>
      <c r="F28" s="1"/>
      <c r="G28" s="1"/>
      <c r="H28" s="1"/>
      <c r="I28" s="1"/>
      <c r="J28" s="1"/>
      <c r="K28" s="1"/>
      <c r="L28" s="1"/>
      <c r="M28" s="1"/>
    </row>
    <row r="29" spans="1:13" ht="16.5">
      <c r="A29" s="1"/>
      <c r="E29" s="14"/>
      <c r="F29" s="14"/>
      <c r="G29" s="14"/>
      <c r="H29" s="14"/>
      <c r="I29" s="14"/>
      <c r="J29" s="14"/>
      <c r="K29" s="14"/>
      <c r="L29" s="14"/>
      <c r="M29" s="14"/>
    </row>
    <row r="30" spans="1:13" ht="15">
      <c r="A30" s="1"/>
      <c r="B30" s="1"/>
      <c r="C30" s="1"/>
      <c r="D30" s="1"/>
      <c r="E30" s="1"/>
      <c r="F30" s="1"/>
      <c r="G30" s="1"/>
      <c r="H30" s="1"/>
      <c r="I30" s="1"/>
      <c r="J30" s="1"/>
      <c r="K30" s="1"/>
      <c r="L30" s="1"/>
      <c r="M30" s="1"/>
    </row>
    <row r="31" spans="1:13" ht="15">
      <c r="A31" s="1"/>
      <c r="B31" s="1"/>
      <c r="C31" s="1"/>
      <c r="D31" s="1"/>
      <c r="E31" s="1"/>
      <c r="F31" s="1"/>
      <c r="G31" s="1"/>
      <c r="H31" s="1"/>
      <c r="I31" s="1"/>
      <c r="J31" s="1"/>
      <c r="K31" s="1"/>
      <c r="L31" s="1"/>
      <c r="M31" s="1"/>
    </row>
    <row r="32" spans="1:13" ht="15">
      <c r="A32" s="1"/>
      <c r="B32" s="1"/>
      <c r="C32" s="1"/>
      <c r="D32" s="1"/>
      <c r="E32" s="1"/>
      <c r="F32" s="1"/>
      <c r="G32" s="1"/>
      <c r="H32" s="1"/>
      <c r="I32" s="1"/>
      <c r="J32" s="1"/>
      <c r="K32" s="1"/>
      <c r="L32" s="1"/>
      <c r="M32" s="1"/>
    </row>
    <row r="33" spans="1:13" ht="16.5">
      <c r="A33" s="1"/>
      <c r="B33" s="14"/>
      <c r="C33" s="14"/>
      <c r="D33" s="14"/>
      <c r="E33" s="14"/>
      <c r="F33" s="14"/>
      <c r="G33" s="14"/>
      <c r="H33" s="14"/>
      <c r="I33" s="14"/>
      <c r="J33" s="14"/>
      <c r="K33" s="14"/>
      <c r="L33" s="14"/>
      <c r="M33" s="14"/>
    </row>
    <row r="34" spans="1:13" ht="16.5">
      <c r="A34" s="1"/>
      <c r="B34" s="14"/>
      <c r="C34" s="14"/>
      <c r="D34" s="14"/>
      <c r="E34" s="14"/>
      <c r="F34" s="14"/>
      <c r="G34" s="14"/>
      <c r="H34" s="14"/>
      <c r="I34" s="14"/>
      <c r="J34" s="14"/>
      <c r="K34" s="14"/>
      <c r="L34" s="14"/>
      <c r="M34" s="14"/>
    </row>
    <row r="35" spans="1:13" ht="16.5">
      <c r="A35" s="1"/>
      <c r="B35" s="14"/>
      <c r="C35" s="14"/>
      <c r="D35" s="14"/>
      <c r="E35" s="14"/>
      <c r="F35" s="14"/>
      <c r="G35" s="14"/>
      <c r="H35" s="14"/>
      <c r="I35" s="14"/>
      <c r="J35" s="14"/>
      <c r="K35" s="14"/>
      <c r="L35" s="14"/>
      <c r="M35" s="14"/>
    </row>
    <row r="36" spans="1:13" ht="15">
      <c r="A36" s="1"/>
      <c r="B36" s="1"/>
      <c r="C36" s="1"/>
      <c r="D36" s="1"/>
      <c r="E36" s="1"/>
      <c r="F36" s="1"/>
      <c r="G36" s="1"/>
      <c r="H36" s="1"/>
      <c r="I36" s="1"/>
      <c r="J36" s="1"/>
      <c r="K36" s="1"/>
      <c r="L36" s="1"/>
      <c r="M36" s="1"/>
    </row>
    <row r="37" spans="1:13" ht="16.5">
      <c r="A37" s="1"/>
      <c r="B37" s="14"/>
      <c r="C37" s="14"/>
      <c r="D37" s="14"/>
      <c r="E37" s="14"/>
      <c r="F37" s="14"/>
      <c r="G37" s="14"/>
      <c r="H37" s="14"/>
      <c r="I37" s="14"/>
      <c r="J37" s="14"/>
      <c r="K37" s="14"/>
      <c r="L37" s="14"/>
      <c r="M37" s="14"/>
    </row>
    <row r="38" spans="1:13" ht="15">
      <c r="A38" s="1"/>
      <c r="B38" s="1"/>
      <c r="C38" s="1"/>
      <c r="D38" s="1"/>
      <c r="E38" s="1"/>
      <c r="F38" s="1"/>
      <c r="G38" s="1"/>
      <c r="H38" s="1"/>
      <c r="I38" s="1"/>
      <c r="J38" s="1"/>
      <c r="K38" s="1"/>
      <c r="L38" s="1"/>
      <c r="M38" s="1"/>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申請時提出資料</vt:lpstr>
      <vt:lpstr>MD</vt:lpstr>
      <vt:lpstr>申請時提出資料!Print_Area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kenta</dc:creator>
  <cp:lastModifiedBy>Windows ユーザー</cp:lastModifiedBy>
  <cp:lastPrinted>2021-08-02T01:46:30Z</cp:lastPrinted>
  <dcterms:created xsi:type="dcterms:W3CDTF">2021-07-27T00:11:27Z</dcterms:created>
  <dcterms:modified xsi:type="dcterms:W3CDTF">2021-10-12T07:05:58Z</dcterms:modified>
</cp:coreProperties>
</file>